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steparova\Desktop\Plocha_puvodni\PD\OÚ Kunčina\Kunčina 223\Rozpočty\Výkazy výměr\"/>
    </mc:Choice>
  </mc:AlternateContent>
  <bookViews>
    <workbookView xWindow="0" yWindow="0" windowWidth="25200" windowHeight="119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Položky!$A$1:$G$89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88" i="3"/>
  <c r="BD88" i="3"/>
  <c r="BB88" i="3"/>
  <c r="BA88" i="3"/>
  <c r="G88" i="3"/>
  <c r="BC88" i="3" s="1"/>
  <c r="BE87" i="3"/>
  <c r="BC87" i="3"/>
  <c r="BB87" i="3"/>
  <c r="BB89" i="3" s="1"/>
  <c r="F8" i="2" s="1"/>
  <c r="BA87" i="3"/>
  <c r="G87" i="3"/>
  <c r="BD87" i="3" s="1"/>
  <c r="BE86" i="3"/>
  <c r="BC86" i="3"/>
  <c r="BB86" i="3"/>
  <c r="BA86" i="3"/>
  <c r="G86" i="3"/>
  <c r="BD86" i="3" s="1"/>
  <c r="BD89" i="3" s="1"/>
  <c r="H8" i="2" s="1"/>
  <c r="B8" i="2"/>
  <c r="A8" i="2"/>
  <c r="BE89" i="3"/>
  <c r="I8" i="2" s="1"/>
  <c r="BA89" i="3"/>
  <c r="E8" i="2" s="1"/>
  <c r="C89" i="3"/>
  <c r="BE83" i="3"/>
  <c r="BD83" i="3"/>
  <c r="BB83" i="3"/>
  <c r="BA83" i="3"/>
  <c r="G83" i="3"/>
  <c r="BC83" i="3" s="1"/>
  <c r="BE82" i="3"/>
  <c r="BD82" i="3"/>
  <c r="BB82" i="3"/>
  <c r="BA82" i="3"/>
  <c r="G82" i="3"/>
  <c r="BC82" i="3" s="1"/>
  <c r="BE81" i="3"/>
  <c r="BD81" i="3"/>
  <c r="BB81" i="3"/>
  <c r="BA81" i="3"/>
  <c r="G81" i="3"/>
  <c r="BC81" i="3" s="1"/>
  <c r="BE80" i="3"/>
  <c r="BD80" i="3"/>
  <c r="BB80" i="3"/>
  <c r="BA80" i="3"/>
  <c r="G80" i="3"/>
  <c r="BC80" i="3" s="1"/>
  <c r="BE79" i="3"/>
  <c r="BD79" i="3"/>
  <c r="BB79" i="3"/>
  <c r="BA79" i="3"/>
  <c r="G79" i="3"/>
  <c r="BC79" i="3" s="1"/>
  <c r="BE78" i="3"/>
  <c r="BD78" i="3"/>
  <c r="BB78" i="3"/>
  <c r="BA78" i="3"/>
  <c r="G78" i="3"/>
  <c r="BC78" i="3" s="1"/>
  <c r="BE77" i="3"/>
  <c r="BC77" i="3"/>
  <c r="BB77" i="3"/>
  <c r="BA77" i="3"/>
  <c r="G77" i="3"/>
  <c r="BD77" i="3" s="1"/>
  <c r="BE76" i="3"/>
  <c r="BC76" i="3"/>
  <c r="BB76" i="3"/>
  <c r="BA76" i="3"/>
  <c r="G76" i="3"/>
  <c r="BD76" i="3" s="1"/>
  <c r="BE75" i="3"/>
  <c r="BC75" i="3"/>
  <c r="BB75" i="3"/>
  <c r="BA75" i="3"/>
  <c r="G75" i="3"/>
  <c r="BD75" i="3" s="1"/>
  <c r="BE74" i="3"/>
  <c r="BC74" i="3"/>
  <c r="BB74" i="3"/>
  <c r="BA74" i="3"/>
  <c r="G74" i="3"/>
  <c r="BD74" i="3" s="1"/>
  <c r="BE73" i="3"/>
  <c r="BC73" i="3"/>
  <c r="BB73" i="3"/>
  <c r="BA73" i="3"/>
  <c r="G73" i="3"/>
  <c r="BD73" i="3" s="1"/>
  <c r="BE72" i="3"/>
  <c r="BC72" i="3"/>
  <c r="BB72" i="3"/>
  <c r="BA72" i="3"/>
  <c r="G72" i="3"/>
  <c r="BD72" i="3" s="1"/>
  <c r="BE71" i="3"/>
  <c r="BC71" i="3"/>
  <c r="BB71" i="3"/>
  <c r="BA71" i="3"/>
  <c r="G71" i="3"/>
  <c r="BD71" i="3" s="1"/>
  <c r="BE70" i="3"/>
  <c r="BC70" i="3"/>
  <c r="BB70" i="3"/>
  <c r="BA70" i="3"/>
  <c r="G70" i="3"/>
  <c r="BD70" i="3" s="1"/>
  <c r="BE69" i="3"/>
  <c r="BC69" i="3"/>
  <c r="BB69" i="3"/>
  <c r="BA69" i="3"/>
  <c r="G69" i="3"/>
  <c r="BD69" i="3" s="1"/>
  <c r="BE68" i="3"/>
  <c r="BC68" i="3"/>
  <c r="BB68" i="3"/>
  <c r="BA68" i="3"/>
  <c r="G68" i="3"/>
  <c r="BD68" i="3" s="1"/>
  <c r="BE67" i="3"/>
  <c r="BC67" i="3"/>
  <c r="BB67" i="3"/>
  <c r="BA67" i="3"/>
  <c r="G67" i="3"/>
  <c r="BD67" i="3" s="1"/>
  <c r="BE66" i="3"/>
  <c r="BC66" i="3"/>
  <c r="BB66" i="3"/>
  <c r="BA66" i="3"/>
  <c r="G66" i="3"/>
  <c r="BD66" i="3" s="1"/>
  <c r="BE65" i="3"/>
  <c r="BD65" i="3"/>
  <c r="BC65" i="3"/>
  <c r="BB65" i="3"/>
  <c r="BA65" i="3"/>
  <c r="G65" i="3"/>
  <c r="BE64" i="3"/>
  <c r="BC64" i="3"/>
  <c r="BB64" i="3"/>
  <c r="BA64" i="3"/>
  <c r="G64" i="3"/>
  <c r="BD64" i="3" s="1"/>
  <c r="BE63" i="3"/>
  <c r="BC63" i="3"/>
  <c r="BB63" i="3"/>
  <c r="BA63" i="3"/>
  <c r="G63" i="3"/>
  <c r="BD63" i="3" s="1"/>
  <c r="BE62" i="3"/>
  <c r="BC62" i="3"/>
  <c r="BB62" i="3"/>
  <c r="BA62" i="3"/>
  <c r="G62" i="3"/>
  <c r="BD62" i="3" s="1"/>
  <c r="BE61" i="3"/>
  <c r="BC61" i="3"/>
  <c r="BB61" i="3"/>
  <c r="BA61" i="3"/>
  <c r="G61" i="3"/>
  <c r="BD61" i="3" s="1"/>
  <c r="BE60" i="3"/>
  <c r="BC60" i="3"/>
  <c r="BB60" i="3"/>
  <c r="BA60" i="3"/>
  <c r="G60" i="3"/>
  <c r="BD60" i="3" s="1"/>
  <c r="BE59" i="3"/>
  <c r="BC59" i="3"/>
  <c r="BB59" i="3"/>
  <c r="BA59" i="3"/>
  <c r="G59" i="3"/>
  <c r="BD59" i="3" s="1"/>
  <c r="BE58" i="3"/>
  <c r="BC58" i="3"/>
  <c r="BB58" i="3"/>
  <c r="BA58" i="3"/>
  <c r="G58" i="3"/>
  <c r="BD58" i="3" s="1"/>
  <c r="BE57" i="3"/>
  <c r="BC57" i="3"/>
  <c r="BB57" i="3"/>
  <c r="BA57" i="3"/>
  <c r="G57" i="3"/>
  <c r="BD57" i="3" s="1"/>
  <c r="BE56" i="3"/>
  <c r="BC56" i="3"/>
  <c r="BB56" i="3"/>
  <c r="BA56" i="3"/>
  <c r="G56" i="3"/>
  <c r="BD56" i="3" s="1"/>
  <c r="BE55" i="3"/>
  <c r="BC55" i="3"/>
  <c r="BB55" i="3"/>
  <c r="BA55" i="3"/>
  <c r="G55" i="3"/>
  <c r="BD55" i="3" s="1"/>
  <c r="BE54" i="3"/>
  <c r="BC54" i="3"/>
  <c r="BB54" i="3"/>
  <c r="BA54" i="3"/>
  <c r="G54" i="3"/>
  <c r="BD54" i="3" s="1"/>
  <c r="BE53" i="3"/>
  <c r="BC53" i="3"/>
  <c r="BB53" i="3"/>
  <c r="BA53" i="3"/>
  <c r="G53" i="3"/>
  <c r="BD53" i="3" s="1"/>
  <c r="BE52" i="3"/>
  <c r="BC52" i="3"/>
  <c r="BB52" i="3"/>
  <c r="BA52" i="3"/>
  <c r="G52" i="3"/>
  <c r="BD52" i="3" s="1"/>
  <c r="BE51" i="3"/>
  <c r="BC51" i="3"/>
  <c r="BB51" i="3"/>
  <c r="BA51" i="3"/>
  <c r="G51" i="3"/>
  <c r="BD51" i="3" s="1"/>
  <c r="BE50" i="3"/>
  <c r="BC50" i="3"/>
  <c r="BB50" i="3"/>
  <c r="BA50" i="3"/>
  <c r="G50" i="3"/>
  <c r="BD50" i="3" s="1"/>
  <c r="BE49" i="3"/>
  <c r="BC49" i="3"/>
  <c r="BB49" i="3"/>
  <c r="BA49" i="3"/>
  <c r="G49" i="3"/>
  <c r="BD49" i="3" s="1"/>
  <c r="BE48" i="3"/>
  <c r="BC48" i="3"/>
  <c r="BB48" i="3"/>
  <c r="BA48" i="3"/>
  <c r="G48" i="3"/>
  <c r="BD48" i="3" s="1"/>
  <c r="BE47" i="3"/>
  <c r="BC47" i="3"/>
  <c r="BB47" i="3"/>
  <c r="BA47" i="3"/>
  <c r="G47" i="3"/>
  <c r="BD47" i="3" s="1"/>
  <c r="BE46" i="3"/>
  <c r="BC46" i="3"/>
  <c r="BB46" i="3"/>
  <c r="BA46" i="3"/>
  <c r="G46" i="3"/>
  <c r="BD46" i="3" s="1"/>
  <c r="BE45" i="3"/>
  <c r="BC45" i="3"/>
  <c r="BB45" i="3"/>
  <c r="BA45" i="3"/>
  <c r="G45" i="3"/>
  <c r="BD45" i="3" s="1"/>
  <c r="BE44" i="3"/>
  <c r="BC44" i="3"/>
  <c r="BB44" i="3"/>
  <c r="BA44" i="3"/>
  <c r="G44" i="3"/>
  <c r="BD44" i="3" s="1"/>
  <c r="BE43" i="3"/>
  <c r="BC43" i="3"/>
  <c r="BB43" i="3"/>
  <c r="BA43" i="3"/>
  <c r="G43" i="3"/>
  <c r="BD43" i="3" s="1"/>
  <c r="BE42" i="3"/>
  <c r="BC42" i="3"/>
  <c r="BB42" i="3"/>
  <c r="BA42" i="3"/>
  <c r="G42" i="3"/>
  <c r="BD42" i="3" s="1"/>
  <c r="BE41" i="3"/>
  <c r="BC41" i="3"/>
  <c r="BB41" i="3"/>
  <c r="BA41" i="3"/>
  <c r="G41" i="3"/>
  <c r="BD41" i="3" s="1"/>
  <c r="BE40" i="3"/>
  <c r="BC40" i="3"/>
  <c r="BB40" i="3"/>
  <c r="BA40" i="3"/>
  <c r="G40" i="3"/>
  <c r="BD40" i="3" s="1"/>
  <c r="BE39" i="3"/>
  <c r="BC39" i="3"/>
  <c r="BB39" i="3"/>
  <c r="BA39" i="3"/>
  <c r="G39" i="3"/>
  <c r="BD39" i="3" s="1"/>
  <c r="BE38" i="3"/>
  <c r="BC38" i="3"/>
  <c r="BB38" i="3"/>
  <c r="BA38" i="3"/>
  <c r="G38" i="3"/>
  <c r="BD38" i="3" s="1"/>
  <c r="BE37" i="3"/>
  <c r="BC37" i="3"/>
  <c r="BB37" i="3"/>
  <c r="BA37" i="3"/>
  <c r="G37" i="3"/>
  <c r="BD37" i="3" s="1"/>
  <c r="BE36" i="3"/>
  <c r="BC36" i="3"/>
  <c r="BB36" i="3"/>
  <c r="BA36" i="3"/>
  <c r="G36" i="3"/>
  <c r="BD36" i="3" s="1"/>
  <c r="BE35" i="3"/>
  <c r="BC35" i="3"/>
  <c r="BB35" i="3"/>
  <c r="BA35" i="3"/>
  <c r="G35" i="3"/>
  <c r="BD35" i="3" s="1"/>
  <c r="BE34" i="3"/>
  <c r="BC34" i="3"/>
  <c r="BB34" i="3"/>
  <c r="BA34" i="3"/>
  <c r="G34" i="3"/>
  <c r="BD34" i="3" s="1"/>
  <c r="BE33" i="3"/>
  <c r="BC33" i="3"/>
  <c r="BB33" i="3"/>
  <c r="BA33" i="3"/>
  <c r="G33" i="3"/>
  <c r="BD33" i="3" s="1"/>
  <c r="BE32" i="3"/>
  <c r="BC32" i="3"/>
  <c r="BB32" i="3"/>
  <c r="BA32" i="3"/>
  <c r="G32" i="3"/>
  <c r="BD32" i="3" s="1"/>
  <c r="BE31" i="3"/>
  <c r="BC31" i="3"/>
  <c r="BB31" i="3"/>
  <c r="BA31" i="3"/>
  <c r="G31" i="3"/>
  <c r="BD31" i="3" s="1"/>
  <c r="BE30" i="3"/>
  <c r="BC30" i="3"/>
  <c r="BB30" i="3"/>
  <c r="BA30" i="3"/>
  <c r="G30" i="3"/>
  <c r="BD30" i="3" s="1"/>
  <c r="BE29" i="3"/>
  <c r="BC29" i="3"/>
  <c r="BB29" i="3"/>
  <c r="BA29" i="3"/>
  <c r="G29" i="3"/>
  <c r="BD29" i="3" s="1"/>
  <c r="BE28" i="3"/>
  <c r="BC28" i="3"/>
  <c r="BB28" i="3"/>
  <c r="BA28" i="3"/>
  <c r="G28" i="3"/>
  <c r="BD28" i="3" s="1"/>
  <c r="BE27" i="3"/>
  <c r="BD27" i="3"/>
  <c r="BC27" i="3"/>
  <c r="BB27" i="3"/>
  <c r="BA27" i="3"/>
  <c r="G27" i="3"/>
  <c r="BE26" i="3"/>
  <c r="BC26" i="3"/>
  <c r="BB26" i="3"/>
  <c r="BA26" i="3"/>
  <c r="G26" i="3"/>
  <c r="BD26" i="3" s="1"/>
  <c r="BE25" i="3"/>
  <c r="BC25" i="3"/>
  <c r="BB25" i="3"/>
  <c r="BA25" i="3"/>
  <c r="G25" i="3"/>
  <c r="BD25" i="3" s="1"/>
  <c r="BE24" i="3"/>
  <c r="BC24" i="3"/>
  <c r="BB24" i="3"/>
  <c r="BA24" i="3"/>
  <c r="G24" i="3"/>
  <c r="BD24" i="3" s="1"/>
  <c r="BE23" i="3"/>
  <c r="BC23" i="3"/>
  <c r="BB23" i="3"/>
  <c r="BA23" i="3"/>
  <c r="G23" i="3"/>
  <c r="BD23" i="3" s="1"/>
  <c r="BE22" i="3"/>
  <c r="BC22" i="3"/>
  <c r="BB22" i="3"/>
  <c r="BA22" i="3"/>
  <c r="G22" i="3"/>
  <c r="BD22" i="3" s="1"/>
  <c r="BE21" i="3"/>
  <c r="BC21" i="3"/>
  <c r="BB21" i="3"/>
  <c r="BA21" i="3"/>
  <c r="G21" i="3"/>
  <c r="BD21" i="3" s="1"/>
  <c r="BE20" i="3"/>
  <c r="BC20" i="3"/>
  <c r="BB20" i="3"/>
  <c r="BA20" i="3"/>
  <c r="G20" i="3"/>
  <c r="BD20" i="3" s="1"/>
  <c r="BE19" i="3"/>
  <c r="BC19" i="3"/>
  <c r="BB19" i="3"/>
  <c r="BA19" i="3"/>
  <c r="G19" i="3"/>
  <c r="BD19" i="3" s="1"/>
  <c r="BE18" i="3"/>
  <c r="BC18" i="3"/>
  <c r="BB18" i="3"/>
  <c r="BA18" i="3"/>
  <c r="G18" i="3"/>
  <c r="BD18" i="3" s="1"/>
  <c r="BE17" i="3"/>
  <c r="BC17" i="3"/>
  <c r="BB17" i="3"/>
  <c r="BA17" i="3"/>
  <c r="G17" i="3"/>
  <c r="BD17" i="3" s="1"/>
  <c r="BE16" i="3"/>
  <c r="BC16" i="3"/>
  <c r="BB16" i="3"/>
  <c r="BA16" i="3"/>
  <c r="G16" i="3"/>
  <c r="BD16" i="3" s="1"/>
  <c r="BE15" i="3"/>
  <c r="BD15" i="3"/>
  <c r="BC15" i="3"/>
  <c r="BB15" i="3"/>
  <c r="BA15" i="3"/>
  <c r="G15" i="3"/>
  <c r="BE14" i="3"/>
  <c r="BC14" i="3"/>
  <c r="BB14" i="3"/>
  <c r="BA14" i="3"/>
  <c r="G14" i="3"/>
  <c r="BD14" i="3" s="1"/>
  <c r="BE13" i="3"/>
  <c r="BC13" i="3"/>
  <c r="BB13" i="3"/>
  <c r="BA13" i="3"/>
  <c r="G13" i="3"/>
  <c r="BD13" i="3" s="1"/>
  <c r="BE12" i="3"/>
  <c r="BC12" i="3"/>
  <c r="BB12" i="3"/>
  <c r="BA12" i="3"/>
  <c r="G12" i="3"/>
  <c r="BD12" i="3" s="1"/>
  <c r="BE11" i="3"/>
  <c r="BC11" i="3"/>
  <c r="BB11" i="3"/>
  <c r="BA11" i="3"/>
  <c r="G11" i="3"/>
  <c r="BD11" i="3" s="1"/>
  <c r="BE10" i="3"/>
  <c r="BC10" i="3"/>
  <c r="BB10" i="3"/>
  <c r="BA10" i="3"/>
  <c r="G10" i="3"/>
  <c r="BD10" i="3" s="1"/>
  <c r="BE9" i="3"/>
  <c r="BC9" i="3"/>
  <c r="BB9" i="3"/>
  <c r="BA9" i="3"/>
  <c r="G9" i="3"/>
  <c r="BD9" i="3" s="1"/>
  <c r="BE8" i="3"/>
  <c r="BC8" i="3"/>
  <c r="BB8" i="3"/>
  <c r="BB84" i="3" s="1"/>
  <c r="F7" i="2" s="1"/>
  <c r="BA8" i="3"/>
  <c r="G8" i="3"/>
  <c r="G84" i="3" s="1"/>
  <c r="B7" i="2"/>
  <c r="A7" i="2"/>
  <c r="BE84" i="3"/>
  <c r="I7" i="2" s="1"/>
  <c r="I9" i="2" s="1"/>
  <c r="C21" i="1" s="1"/>
  <c r="BA84" i="3"/>
  <c r="E7" i="2" s="1"/>
  <c r="E9" i="2" s="1"/>
  <c r="C84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F9" i="2" l="1"/>
  <c r="C16" i="1" s="1"/>
  <c r="G17" i="2"/>
  <c r="I17" i="2" s="1"/>
  <c r="G18" i="1" s="1"/>
  <c r="G16" i="2"/>
  <c r="I16" i="2" s="1"/>
  <c r="G17" i="1" s="1"/>
  <c r="G15" i="2"/>
  <c r="I15" i="2" s="1"/>
  <c r="G16" i="1" s="1"/>
  <c r="G14" i="2"/>
  <c r="I14" i="2" s="1"/>
  <c r="C15" i="1"/>
  <c r="BC89" i="3"/>
  <c r="G8" i="2" s="1"/>
  <c r="BC84" i="3"/>
  <c r="G7" i="2" s="1"/>
  <c r="BD8" i="3"/>
  <c r="BD84" i="3" s="1"/>
  <c r="H7" i="2" s="1"/>
  <c r="H9" i="2" s="1"/>
  <c r="C17" i="1" s="1"/>
  <c r="G89" i="3"/>
  <c r="G9" i="2" l="1"/>
  <c r="G19" i="2"/>
  <c r="I19" i="2" s="1"/>
  <c r="G20" i="1" s="1"/>
  <c r="G15" i="1"/>
  <c r="C18" i="1" l="1"/>
  <c r="C19" i="1" s="1"/>
  <c r="C22" i="1" s="1"/>
  <c r="G18" i="2"/>
  <c r="I18" i="2" s="1"/>
  <c r="G21" i="2"/>
  <c r="I21" i="2" s="1"/>
  <c r="G20" i="2"/>
  <c r="I20" i="2" s="1"/>
  <c r="G21" i="1" s="1"/>
  <c r="G19" i="1" l="1"/>
  <c r="H22" i="2"/>
  <c r="G23" i="1" s="1"/>
  <c r="G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<sst xmlns="http://schemas.openxmlformats.org/spreadsheetml/2006/main" count="356" uniqueCount="255">
  <si>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</si>
  <si>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</si>
  <si>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</si>
  <si>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</si>
  <si>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</si>
  <si>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</si>
  <si>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</si>
  <si>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</si>
  <si>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</si>
  <si>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</si>
  <si>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</si>
  <si>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</si>
  <si>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</si>
  <si>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</si>
  <si>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</si>
  <si>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</si>
  <si>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</si>
  <si>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</si>
  <si>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</si>
  <si>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</si>
  <si>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</si>
  <si>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</si>
  <si>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</si>
  <si>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</si>
  <si>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</si>
  <si>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</si>
  <si>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</si>
  <si>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</si>
  <si>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</si>
  <si>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</si>
  <si>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</si>
  <si>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</si>
  <si>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</si>
  <si>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</si>
  <si>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</si>
  <si>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</si>
  <si>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</si>
  <si>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</si>
  <si>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</si>
  <si>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</si>
  <si>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</si>
  <si>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</si>
  <si>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</si>
  <si>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</si>
  <si>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</si>
  <si>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</si>
  <si>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</si>
  <si>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</si>
  <si>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</si>
  <si>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</si>
  <si>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</si>
  <si>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</si>
  <si>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</si>
  <si>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</si>
  <si>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</si>
  <si>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</si>
  <si>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</si>
  <si>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</si>
  <si>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</si>
  <si>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</si>
  <si>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</si>
  <si>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</si>
  <si>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</si>
  <si>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</si>
  <si>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</si>
  <si>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</si>
  <si>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</si>
  <si>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</si>
  <si>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</si>
  <si>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</si>
  <si>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</si>
  <si>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</si>
  <si>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</si>
  <si>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</si>
  <si>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</si>
  <si>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</si>
  <si>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</si>
  <si>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20171228</t>
  </si>
  <si>
    <t>Stavební úpravy 5 BJ, Kunčina 223</t>
  </si>
  <si>
    <t>08</t>
  </si>
  <si>
    <t>Elektroinstalace</t>
  </si>
  <si>
    <t>M21</t>
  </si>
  <si>
    <t>Elektromontáže</t>
  </si>
  <si>
    <t>210010002RT1</t>
  </si>
  <si>
    <t>Trubka ohebná pod omítku, typ 23.. 16 mm včetně dodávky trubky PVC 2316</t>
  </si>
  <si>
    <t>m</t>
  </si>
  <si>
    <t>210010003RT1</t>
  </si>
  <si>
    <t>Trubka ohebná pod omítku, typ 23.. 23 mm včetně dodávky trubky PVC 2323</t>
  </si>
  <si>
    <t>210010301RT1</t>
  </si>
  <si>
    <t>Krabice přístrojová KP 68, KZ 3, bez zapojení vč.dodávky KP 68/2, KU 1901+2xšroub</t>
  </si>
  <si>
    <t>kus</t>
  </si>
  <si>
    <t>210010315RT3</t>
  </si>
  <si>
    <t>Krabice odbočná KT 250, bez zapojení - obdélníková včetně dodávky KT 250 s víčkem</t>
  </si>
  <si>
    <t>210010321RT1</t>
  </si>
  <si>
    <t>Krabice odbočná KR 68, se zapojením-kruhová vč.dodávky krabice 1903+svork+víčko</t>
  </si>
  <si>
    <t>210010322RT1</t>
  </si>
  <si>
    <t>Krabice odbočná KR 97, se zapojením-kruhová včetně dodávky KR 97</t>
  </si>
  <si>
    <t>210010323RT1</t>
  </si>
  <si>
    <t>Krabice odbočná KR 125, se zapojením-čtvercová včetně dodávky KR 125/1</t>
  </si>
  <si>
    <t>210010351RT1</t>
  </si>
  <si>
    <t>Rozvodka krabicová z lis. izol. 6455-11 do 4 mm2 včetně dodávky krabice 6455-11</t>
  </si>
  <si>
    <t>210100001R00</t>
  </si>
  <si>
    <t xml:space="preserve">Ukončení vodičů v rozvaděči + zapojení do 2,5 mm2 </t>
  </si>
  <si>
    <t>210100002R00</t>
  </si>
  <si>
    <t xml:space="preserve">Ukončení vodičů v rozvaděči + zapojení do 6 mm2 </t>
  </si>
  <si>
    <t>210100005R00</t>
  </si>
  <si>
    <t xml:space="preserve">Ukončení vodičů v rozvaděči + zapojení do 35 mm2 </t>
  </si>
  <si>
    <t>210100101R00</t>
  </si>
  <si>
    <t xml:space="preserve">Ukončení drátů a lan Cu, Al - 1 žíla do 16 mm2 </t>
  </si>
  <si>
    <t>210110021RT1</t>
  </si>
  <si>
    <t>Spínač nástěnný jednopól.- řaz. 1, venkovní včetně dodávky spínače 3558-01750</t>
  </si>
  <si>
    <t>210110024RT2</t>
  </si>
  <si>
    <t>Spínač nástěnný střídavý - řaz. 6, venkovní včetně dodávky spínače 3558-06750</t>
  </si>
  <si>
    <t>210110041RT6</t>
  </si>
  <si>
    <t>Spínač zapuštěný jednopólový, řazení 1 vč. dodávky strojku, rámečku a krytu</t>
  </si>
  <si>
    <t>210110043RT6</t>
  </si>
  <si>
    <t>Spínač zapuštěný seriový, řazení 5 vč. dodávky strojku, rámečku a krytu</t>
  </si>
  <si>
    <t>210110045RT6</t>
  </si>
  <si>
    <t>Spínač zapuštěný střídavý, řazení 6 vč. dodávky strojku, rámečku a krytu</t>
  </si>
  <si>
    <t>210110046RT6</t>
  </si>
  <si>
    <t>Spínač zapuštěný křížový, řazení 7 vč. dodávky strojku, rámečku a krytu</t>
  </si>
  <si>
    <t>210110082RT1</t>
  </si>
  <si>
    <t>Spínač sporákový zapuštěný 39563 - 23C včetně dodávky spínače 39563-23</t>
  </si>
  <si>
    <t>210111011RT6</t>
  </si>
  <si>
    <t>Zásuvka domovní zapuštěná - provedení 2P+PE včetně dodávky zásuvky a rámečku</t>
  </si>
  <si>
    <t>210111012RT1</t>
  </si>
  <si>
    <t>Zásuvka domovní zapuštěná -  2P+Z,dvojí zapojení včetně zásuvky dvojité ZAO 5514-2349</t>
  </si>
  <si>
    <t>210111103RT1</t>
  </si>
  <si>
    <t>Zásuvka průmyslová CZ 1643 H,S,Z 3P+Z včetně dodávky zásuvky IZS 1643</t>
  </si>
  <si>
    <t>210140621U00</t>
  </si>
  <si>
    <t xml:space="preserve">El. bzučák vč. dodávky </t>
  </si>
  <si>
    <t>210140650RT2</t>
  </si>
  <si>
    <t>Termostat prostorový včetně dodávky REGO 973-11 10:00:00</t>
  </si>
  <si>
    <t>210190001R00</t>
  </si>
  <si>
    <t xml:space="preserve">Montáž plastových rozvodnic do váhy 20 kg </t>
  </si>
  <si>
    <t>210190003R00</t>
  </si>
  <si>
    <t xml:space="preserve">Montáž celoplechových rozvodnic do váhy 100 kg </t>
  </si>
  <si>
    <t>210200006RT1</t>
  </si>
  <si>
    <t>Svítidlo žárovkové 1830202, 2 x DZ 9/11 W včetně svítidla 183 03 01+DZ 9/11W-kuch.</t>
  </si>
  <si>
    <t>210200036R00</t>
  </si>
  <si>
    <t>Svítidlo žárovkové sensor, 60 W, nástěnné nad vchodem do objektu vč. dodávky</t>
  </si>
  <si>
    <t>210200064R00</t>
  </si>
  <si>
    <t xml:space="preserve">Svítidlo žárovkové těsné  60 W, stropní koupelna </t>
  </si>
  <si>
    <t>210200073R00</t>
  </si>
  <si>
    <t>Svítidlo žárovkové 3130902  60 W, prům.nástěnné sklep, půda, dvůr</t>
  </si>
  <si>
    <t>210200093R00</t>
  </si>
  <si>
    <t>Svítidlo žárovkové 5110114  60 W, prům.stropní vč. dodávky</t>
  </si>
  <si>
    <t>210203202R00</t>
  </si>
  <si>
    <t xml:space="preserve">Svítidlo žárovkové stropní 1x60W vč. dodávky </t>
  </si>
  <si>
    <t>210203204R00</t>
  </si>
  <si>
    <t xml:space="preserve">Svítidlo žárovkové nástěnné, 1x60W </t>
  </si>
  <si>
    <t>210220102RT2</t>
  </si>
  <si>
    <t>Vodiče svodové FeZn, lano do D 70 mm + podpěry včetně dodávky lana FeZn d 12,5 mm</t>
  </si>
  <si>
    <t>210220211RT1</t>
  </si>
  <si>
    <t>Tyč jímací s upev. na stř.hřeben do 2 m, do dřeva včetně dodávky jímací tyče + 2 držáků</t>
  </si>
  <si>
    <t>210220301R00</t>
  </si>
  <si>
    <t xml:space="preserve">Svorka Wago </t>
  </si>
  <si>
    <t>210220301RT1</t>
  </si>
  <si>
    <t>Svorka hromosvodová do 2 šroubů /SS, SZ, SO/ včetně dodávky svorky SO</t>
  </si>
  <si>
    <t>210220301RT2</t>
  </si>
  <si>
    <t>Svorka hromosvodová do 2 šroubů /SS, SZ, SO/ včetně dodávky svorky SS</t>
  </si>
  <si>
    <t>210220301RT3</t>
  </si>
  <si>
    <t>Svorka hromosvodová do 2 šroubů /SS, SZ, SO/ včetně dodávky svorky SZ</t>
  </si>
  <si>
    <t>210220321RT1</t>
  </si>
  <si>
    <t>Svorka na potrubí Bernard, včetně Cu pásku včetně dodávky svorky + Cu pásku</t>
  </si>
  <si>
    <t>210220351RT2</t>
  </si>
  <si>
    <t>Deska zemnicí ZD 02 1000 x 500 mm se svorkou včetně dodávky desky ZD 02</t>
  </si>
  <si>
    <t>210220372RT1</t>
  </si>
  <si>
    <t>Úhelník ochranný nebo trubka s držáky do zdiva včetně ochran.úhelníku + 2 držáky do zdi</t>
  </si>
  <si>
    <t>210290751R00</t>
  </si>
  <si>
    <t>Montáž ventilátoru do 1,5 kW vč. dodávky ventilátoru a relé</t>
  </si>
  <si>
    <t>210290841R00</t>
  </si>
  <si>
    <t xml:space="preserve">Demontáž stávající elektroinstalace </t>
  </si>
  <si>
    <t>hod</t>
  </si>
  <si>
    <t>210800004R00</t>
  </si>
  <si>
    <t xml:space="preserve">Vodič CYY 6 mm2 uložený pod omítkou </t>
  </si>
  <si>
    <t>210800005RT1</t>
  </si>
  <si>
    <t>Vodič CYY 10 mm2 uložený pod omítkou včetně dodávky CYY 10 ZE/ZL</t>
  </si>
  <si>
    <t>210800007R00</t>
  </si>
  <si>
    <t xml:space="preserve">Vodič CYY 25 mm2 uložený pod omítkou </t>
  </si>
  <si>
    <t>210800023R00</t>
  </si>
  <si>
    <t>Vodič CYKYLo 3x1,5 mm2 pod omítkou vč. dodávky CYKYLo  3Ax1,5 mm2</t>
  </si>
  <si>
    <t>210800023RT4</t>
  </si>
  <si>
    <t>Vodič CYKYLo 3x1,5 mm2 pod omítkou včetně dodávky vodiče CYKYLo 3Cx1,5</t>
  </si>
  <si>
    <t>210800024RT4</t>
  </si>
  <si>
    <t>Vodič CYKYLo 3x2,5 mm2 pod omítkou včetně dodávky vodiče CYKYLo 3Cx2,5</t>
  </si>
  <si>
    <t>210800105RT1</t>
  </si>
  <si>
    <t>Kabel CYKY 750 V 3Ax1,5 mm2 uložený pod omítkou včetně dodávky kabelu</t>
  </si>
  <si>
    <t>210800105RT2</t>
  </si>
  <si>
    <t>Kabel CYKY 750 V 3x1,5 mm2 uložený pod omítkou včetně dodávky kabelu 3Bx1,5</t>
  </si>
  <si>
    <t>210800105RT3</t>
  </si>
  <si>
    <t>Kabel CYKY 750 V 3x1,5 mm2 uložený pod omítkou včetně dodávky kabelu 3Cx1,5</t>
  </si>
  <si>
    <t>210800106RT3</t>
  </si>
  <si>
    <t>Kabel CYKY 750 V 3x2,5 mm2 uložený pod omítkou včetně dodávky kabelu 3Cx2,5</t>
  </si>
  <si>
    <t>210800115RT1</t>
  </si>
  <si>
    <t>Kabel CYKY 750 V 5x1,5 mm2 uložený pod omítkou včetně dodávky kabelu</t>
  </si>
  <si>
    <t>210800116RT1</t>
  </si>
  <si>
    <t>Kabel CYKY 750 V 5x2,5 mm2 uložený pod omítkou včetně dodávky kabelu</t>
  </si>
  <si>
    <t>210800118RT1</t>
  </si>
  <si>
    <t>Kabel CYKY 750 V 5 žil uložený pod omítkou včetně dodávky kabelu 5x6 mm2</t>
  </si>
  <si>
    <t>210802468R00</t>
  </si>
  <si>
    <t xml:space="preserve">Šňůra Sykfy 5 x 2x 2,50 mm2 pevně uložená </t>
  </si>
  <si>
    <t>210803515R00</t>
  </si>
  <si>
    <t xml:space="preserve">Kabel vf koaxiální VCEOY  75-7,25 mm2 pevně ulož. </t>
  </si>
  <si>
    <t>210810090R00</t>
  </si>
  <si>
    <t xml:space="preserve">Kabel CYKY-m 1 kV 3x35+25 volně uložený </t>
  </si>
  <si>
    <t>210290751A</t>
  </si>
  <si>
    <t xml:space="preserve">Montáž odsavače par vč. dodávky </t>
  </si>
  <si>
    <t>M21-01</t>
  </si>
  <si>
    <t>Stavební výpomoci - sekání a záhozy drážek, průrazy, dodzdívání nik</t>
  </si>
  <si>
    <t>soubor</t>
  </si>
  <si>
    <t>M21-02</t>
  </si>
  <si>
    <t xml:space="preserve">Práce nezměřitelné </t>
  </si>
  <si>
    <t>M21-03</t>
  </si>
  <si>
    <t xml:space="preserve">Pomocný materiál- sádra, hmoždinky, šrouby, svorky </t>
  </si>
  <si>
    <t>M21-04</t>
  </si>
  <si>
    <t xml:space="preserve">Rozvaděč elektroměrový RE vč. náplně </t>
  </si>
  <si>
    <t>M21-05</t>
  </si>
  <si>
    <t xml:space="preserve">Rozvaděč podružný RSM  vč. náplně </t>
  </si>
  <si>
    <t>M21-07</t>
  </si>
  <si>
    <t xml:space="preserve">Rozvaděč podružný bytový RB vč. náplně </t>
  </si>
  <si>
    <t>M21-08</t>
  </si>
  <si>
    <t xml:space="preserve">Revize elektroinstalace </t>
  </si>
  <si>
    <t>M21-10</t>
  </si>
  <si>
    <t xml:space="preserve">Svorky pro D.O.P. </t>
  </si>
  <si>
    <t>M21-11</t>
  </si>
  <si>
    <t xml:space="preserve">Svorky pro HOP </t>
  </si>
  <si>
    <t>34111620</t>
  </si>
  <si>
    <t>Kabel silový s Cu jádrem 1 kV 1-CYKY 4 x 35 mm2</t>
  </si>
  <si>
    <t>34121044</t>
  </si>
  <si>
    <t>Kabel sdělovací s Cu jádrem SYKFY 2 x 2 x 0,50 mm</t>
  </si>
  <si>
    <t>34141303</t>
  </si>
  <si>
    <t>Vodič silový pevné uložení CYY 6,0 mm2</t>
  </si>
  <si>
    <t>34142160</t>
  </si>
  <si>
    <t>Vodič silový pevné uložení CYA 25 mm2</t>
  </si>
  <si>
    <t>34711035</t>
  </si>
  <si>
    <t>Recyklace malých spotřebičů</t>
  </si>
  <si>
    <t>34711036</t>
  </si>
  <si>
    <t>Recyklace větších spotřebičů</t>
  </si>
  <si>
    <t>M22</t>
  </si>
  <si>
    <t>Montáž sdělovací a zabezp. techniky</t>
  </si>
  <si>
    <t>220730001U00</t>
  </si>
  <si>
    <t xml:space="preserve">Mtž účast zásuvky </t>
  </si>
  <si>
    <t>345-01-03</t>
  </si>
  <si>
    <t xml:space="preserve">Zvonkové tablo montáž a dodávka vč. rozvodů </t>
  </si>
  <si>
    <t>345010-0</t>
  </si>
  <si>
    <t>Zásuvl a polozapuštěná PO TV+R+SAT komplet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</si>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</sst>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20171228</v>
      </c>
      <c r="D2" s="5" t="str">
        <f>Rekapitulace!G2</f>
        <v>Elektroinstalace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20171228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 t="str">
        <f>Rekapitulace!A14</f>
        <v>Ztížené výrobní podmínky</v>
      </c>
      <c r="E15" s="61"/>
      <c r="F15" s="62"/>
      <c r="G15" s="59">
        <f>Rekapitulace!I14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 t="str">
        <f>Rekapitulace!A15</f>
        <v>Oborová přirážka</v>
      </c>
      <c r="E16" s="63"/>
      <c r="F16" s="64"/>
      <c r="G16" s="59">
        <f>Rekapitulace!I15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 t="str">
        <f>Rekapitulace!A16</f>
        <v>Přesun stavebních kapacit</v>
      </c>
      <c r="E17" s="63"/>
      <c r="F17" s="64"/>
      <c r="G17" s="59">
        <f>Rekapitulace!I16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 t="str">
        <f>Rekapitulace!A17</f>
        <v>Mimostaveništní doprava</v>
      </c>
      <c r="E18" s="63"/>
      <c r="F18" s="64"/>
      <c r="G18" s="59">
        <f>Rekapitulace!I17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 t="str">
        <f>Rekapitulace!A18</f>
        <v>Zařízení staveniště</v>
      </c>
      <c r="E19" s="63"/>
      <c r="F19" s="64"/>
      <c r="G19" s="59">
        <f>Rekapitulace!I18</f>
        <v>0</v>
      </c>
    </row>
    <row r="20" spans="1:7" ht="15.95" customHeight="1" x14ac:dyDescent="0.2">
      <c r="A20" s="67"/>
      <c r="B20" s="58"/>
      <c r="C20" s="59"/>
      <c r="D20" s="9" t="str">
        <f>Rekapitulace!A19</f>
        <v>Provoz investora</v>
      </c>
      <c r="E20" s="63"/>
      <c r="F20" s="64"/>
      <c r="G20" s="59">
        <f>Rekapitulace!I19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 t="str">
        <f>Rekapitulace!A20</f>
        <v>Kompletační činnost (IČD)</v>
      </c>
      <c r="E21" s="63"/>
      <c r="F21" s="64"/>
      <c r="G21" s="59">
        <f>Rekapitulace!I20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15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15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20171228 Stavební úpravy 5 BJ, Kunčina 223</v>
      </c>
      <c r="D1" s="111"/>
      <c r="E1" s="112"/>
      <c r="F1" s="111"/>
      <c r="G1" s="113" t="s">
        <v>49</v>
      </c>
      <c r="H1" s="114" t="s">
        <v>77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08 Elektroinstalace</v>
      </c>
      <c r="D2" s="119"/>
      <c r="E2" s="120"/>
      <c r="F2" s="119"/>
      <c r="G2" s="121" t="s">
        <v>80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x14ac:dyDescent="0.2">
      <c r="A7" s="219" t="str">
        <f>Položky!B7</f>
        <v>M21</v>
      </c>
      <c r="B7" s="133" t="str">
        <f>Položky!C7</f>
        <v>Elektromontáže</v>
      </c>
      <c r="C7" s="69"/>
      <c r="D7" s="134"/>
      <c r="E7" s="220">
        <f>Položky!BA84</f>
        <v>0</v>
      </c>
      <c r="F7" s="221">
        <f>Položky!BB84</f>
        <v>0</v>
      </c>
      <c r="G7" s="221">
        <f>Položky!BC84</f>
        <v>0</v>
      </c>
      <c r="H7" s="221">
        <f>Položky!BD84</f>
        <v>0</v>
      </c>
      <c r="I7" s="222">
        <f>Položky!BE84</f>
        <v>0</v>
      </c>
    </row>
    <row r="8" spans="1:57" s="37" customFormat="1" ht="13.5" thickBot="1" x14ac:dyDescent="0.25">
      <c r="A8" s="219" t="str">
        <f>Položky!B85</f>
        <v>M22</v>
      </c>
      <c r="B8" s="133" t="str">
        <f>Položky!C85</f>
        <v>Montáž sdělovací a zabezp. techniky</v>
      </c>
      <c r="C8" s="69"/>
      <c r="D8" s="134"/>
      <c r="E8" s="220">
        <f>Položky!BA89</f>
        <v>0</v>
      </c>
      <c r="F8" s="221">
        <f>Položky!BB89</f>
        <v>0</v>
      </c>
      <c r="G8" s="221">
        <f>Položky!BC89</f>
        <v>0</v>
      </c>
      <c r="H8" s="221">
        <f>Položky!BD89</f>
        <v>0</v>
      </c>
      <c r="I8" s="222">
        <f>Položky!BE89</f>
        <v>0</v>
      </c>
    </row>
    <row r="9" spans="1:57" s="141" customFormat="1" ht="13.5" thickBot="1" x14ac:dyDescent="0.25">
      <c r="A9" s="135"/>
      <c r="B9" s="136" t="s">
        <v>57</v>
      </c>
      <c r="C9" s="136"/>
      <c r="D9" s="137"/>
      <c r="E9" s="138">
        <f>SUM(E7:E8)</f>
        <v>0</v>
      </c>
      <c r="F9" s="139">
        <f>SUM(F7:F8)</f>
        <v>0</v>
      </c>
      <c r="G9" s="139">
        <f>SUM(G7:G8)</f>
        <v>0</v>
      </c>
      <c r="H9" s="139">
        <f>SUM(H7:H8)</f>
        <v>0</v>
      </c>
      <c r="I9" s="140">
        <f>SUM(I7:I8)</f>
        <v>0</v>
      </c>
    </row>
    <row r="10" spans="1:57" x14ac:dyDescent="0.2">
      <c r="A10" s="69"/>
      <c r="B10" s="69"/>
      <c r="C10" s="69"/>
      <c r="D10" s="69"/>
      <c r="E10" s="69"/>
      <c r="F10" s="69"/>
      <c r="G10" s="69"/>
      <c r="H10" s="69"/>
      <c r="I10" s="69"/>
    </row>
    <row r="11" spans="1:57" ht="19.5" customHeight="1" x14ac:dyDescent="0.25">
      <c r="A11" s="125" t="s">
        <v>58</v>
      </c>
      <c r="B11" s="125"/>
      <c r="C11" s="125"/>
      <c r="D11" s="125"/>
      <c r="E11" s="125"/>
      <c r="F11" s="125"/>
      <c r="G11" s="142"/>
      <c r="H11" s="125"/>
      <c r="I11" s="125"/>
      <c r="BA11" s="43"/>
      <c r="BB11" s="43"/>
      <c r="BC11" s="43"/>
      <c r="BD11" s="43"/>
      <c r="BE11" s="43"/>
    </row>
    <row r="12" spans="1:57" ht="13.5" thickBot="1" x14ac:dyDescent="0.25">
      <c r="A12" s="82"/>
      <c r="B12" s="82"/>
      <c r="C12" s="82"/>
      <c r="D12" s="82"/>
      <c r="E12" s="82"/>
      <c r="F12" s="82"/>
      <c r="G12" s="82"/>
      <c r="H12" s="82"/>
      <c r="I12" s="82"/>
    </row>
    <row r="13" spans="1:57" x14ac:dyDescent="0.2">
      <c r="A13" s="76" t="s">
        <v>59</v>
      </c>
      <c r="B13" s="77"/>
      <c r="C13" s="77"/>
      <c r="D13" s="143"/>
      <c r="E13" s="144" t="s">
        <v>60</v>
      </c>
      <c r="F13" s="145" t="s">
        <v>61</v>
      </c>
      <c r="G13" s="146" t="s">
        <v>62</v>
      </c>
      <c r="H13" s="147"/>
      <c r="I13" s="148" t="s">
        <v>60</v>
      </c>
    </row>
    <row r="14" spans="1:57" x14ac:dyDescent="0.2">
      <c r="A14" s="67" t="s">
        <v>247</v>
      </c>
      <c r="B14" s="58"/>
      <c r="C14" s="58"/>
      <c r="D14" s="149"/>
      <c r="E14" s="150"/>
      <c r="F14" s="151"/>
      <c r="G14" s="152">
        <f>CHOOSE(BA14+1,HSV+PSV,HSV+PSV+Mont,HSV+PSV+Dodavka+Mont,HSV,PSV,Mont,Dodavka,Mont+Dodavka,0)</f>
        <v>0</v>
      </c>
      <c r="H14" s="153"/>
      <c r="I14" s="154">
        <f>E14+F14*G14/100</f>
        <v>0</v>
      </c>
      <c r="BA14">
        <v>0</v>
      </c>
    </row>
    <row r="15" spans="1:57" x14ac:dyDescent="0.2">
      <c r="A15" s="67" t="s">
        <v>248</v>
      </c>
      <c r="B15" s="58"/>
      <c r="C15" s="58"/>
      <c r="D15" s="149"/>
      <c r="E15" s="150"/>
      <c r="F15" s="151"/>
      <c r="G15" s="152">
        <f>CHOOSE(BA15+1,HSV+PSV,HSV+PSV+Mont,HSV+PSV+Dodavka+Mont,HSV,PSV,Mont,Dodavka,Mont+Dodavka,0)</f>
        <v>0</v>
      </c>
      <c r="H15" s="153"/>
      <c r="I15" s="154">
        <f>E15+F15*G15/100</f>
        <v>0</v>
      </c>
      <c r="BA15">
        <v>0</v>
      </c>
    </row>
    <row r="16" spans="1:57" x14ac:dyDescent="0.2">
      <c r="A16" s="67" t="s">
        <v>249</v>
      </c>
      <c r="B16" s="58"/>
      <c r="C16" s="58"/>
      <c r="D16" s="149"/>
      <c r="E16" s="150"/>
      <c r="F16" s="151"/>
      <c r="G16" s="152">
        <f>CHOOSE(BA16+1,HSV+PSV,HSV+PSV+Mont,HSV+PSV+Dodavka+Mont,HSV,PSV,Mont,Dodavka,Mont+Dodavka,0)</f>
        <v>0</v>
      </c>
      <c r="H16" s="153"/>
      <c r="I16" s="154">
        <f>E16+F16*G16/100</f>
        <v>0</v>
      </c>
      <c r="BA16">
        <v>0</v>
      </c>
    </row>
    <row r="17" spans="1:53" x14ac:dyDescent="0.2">
      <c r="A17" s="67" t="s">
        <v>250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 x14ac:dyDescent="0.2">
      <c r="A18" s="67" t="s">
        <v>251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2</v>
      </c>
    </row>
    <row r="19" spans="1:53" x14ac:dyDescent="0.2">
      <c r="A19" s="67" t="s">
        <v>252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1</v>
      </c>
    </row>
    <row r="20" spans="1:53" x14ac:dyDescent="0.2">
      <c r="A20" s="67" t="s">
        <v>253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2</v>
      </c>
    </row>
    <row r="21" spans="1:53" x14ac:dyDescent="0.2">
      <c r="A21" s="67" t="s">
        <v>254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2</v>
      </c>
    </row>
    <row r="22" spans="1:53" ht="13.5" thickBot="1" x14ac:dyDescent="0.25">
      <c r="A22" s="155"/>
      <c r="B22" s="156" t="s">
        <v>63</v>
      </c>
      <c r="C22" s="157"/>
      <c r="D22" s="158"/>
      <c r="E22" s="159"/>
      <c r="F22" s="160"/>
      <c r="G22" s="160"/>
      <c r="H22" s="161">
        <f>SUM(I14:I21)</f>
        <v>0</v>
      </c>
      <c r="I22" s="162"/>
    </row>
    <row r="24" spans="1:53" x14ac:dyDescent="0.2">
      <c r="B24" s="141"/>
      <c r="F24" s="163"/>
      <c r="G24" s="164"/>
      <c r="H24" s="164"/>
      <c r="I24" s="165"/>
    </row>
    <row r="25" spans="1:53" x14ac:dyDescent="0.2">
      <c r="F25" s="163"/>
      <c r="G25" s="164"/>
      <c r="H25" s="164"/>
      <c r="I25" s="165"/>
    </row>
    <row r="26" spans="1:53" x14ac:dyDescent="0.2">
      <c r="F26" s="163"/>
      <c r="G26" s="164"/>
      <c r="H26" s="164"/>
      <c r="I26" s="165"/>
    </row>
    <row r="27" spans="1:53" x14ac:dyDescent="0.2">
      <c r="F27" s="163"/>
      <c r="G27" s="164"/>
      <c r="H27" s="164"/>
      <c r="I27" s="165"/>
    </row>
    <row r="28" spans="1:53" x14ac:dyDescent="0.2">
      <c r="F28" s="163"/>
      <c r="G28" s="164"/>
      <c r="H28" s="164"/>
      <c r="I28" s="165"/>
    </row>
    <row r="29" spans="1:53" x14ac:dyDescent="0.2">
      <c r="F29" s="163"/>
      <c r="G29" s="164"/>
      <c r="H29" s="164"/>
      <c r="I29" s="165"/>
    </row>
    <row r="30" spans="1:53" x14ac:dyDescent="0.2">
      <c r="F30" s="163"/>
      <c r="G30" s="164"/>
      <c r="H30" s="164"/>
      <c r="I30" s="165"/>
    </row>
    <row r="31" spans="1:53" x14ac:dyDescent="0.2">
      <c r="F31" s="163"/>
      <c r="G31" s="164"/>
      <c r="H31" s="164"/>
      <c r="I31" s="165"/>
    </row>
    <row r="32" spans="1:53" x14ac:dyDescent="0.2">
      <c r="F32" s="163"/>
      <c r="G32" s="164"/>
      <c r="H32" s="164"/>
      <c r="I32" s="165"/>
    </row>
    <row r="33" spans="6:9" x14ac:dyDescent="0.2">
      <c r="F33" s="163"/>
      <c r="G33" s="164"/>
      <c r="H33" s="164"/>
      <c r="I33" s="165"/>
    </row>
    <row r="34" spans="6:9" x14ac:dyDescent="0.2">
      <c r="F34" s="163"/>
      <c r="G34" s="164"/>
      <c r="H34" s="164"/>
      <c r="I34" s="165"/>
    </row>
    <row r="35" spans="6:9" x14ac:dyDescent="0.2">
      <c r="F35" s="163"/>
      <c r="G35" s="164"/>
      <c r="H35" s="164"/>
      <c r="I35" s="165"/>
    </row>
    <row r="36" spans="6:9" x14ac:dyDescent="0.2">
      <c r="F36" s="163"/>
      <c r="G36" s="164"/>
      <c r="H36" s="164"/>
      <c r="I36" s="165"/>
    </row>
    <row r="37" spans="6:9" x14ac:dyDescent="0.2">
      <c r="F37" s="163"/>
      <c r="G37" s="164"/>
      <c r="H37" s="164"/>
      <c r="I37" s="165"/>
    </row>
    <row r="38" spans="6:9" x14ac:dyDescent="0.2">
      <c r="F38" s="163"/>
      <c r="G38" s="164"/>
      <c r="H38" s="164"/>
      <c r="I38" s="165"/>
    </row>
    <row r="39" spans="6:9" x14ac:dyDescent="0.2">
      <c r="F39" s="163"/>
      <c r="G39" s="164"/>
      <c r="H39" s="164"/>
      <c r="I39" s="165"/>
    </row>
    <row r="40" spans="6:9" x14ac:dyDescent="0.2">
      <c r="F40" s="163"/>
      <c r="G40" s="164"/>
      <c r="H40" s="164"/>
      <c r="I40" s="165"/>
    </row>
    <row r="41" spans="6:9" x14ac:dyDescent="0.2">
      <c r="F41" s="163"/>
      <c r="G41" s="164"/>
      <c r="H41" s="164"/>
      <c r="I41" s="165"/>
    </row>
    <row r="42" spans="6:9" x14ac:dyDescent="0.2">
      <c r="F42" s="163"/>
      <c r="G42" s="164"/>
      <c r="H42" s="164"/>
      <c r="I42" s="165"/>
    </row>
    <row r="43" spans="6:9" x14ac:dyDescent="0.2">
      <c r="F43" s="163"/>
      <c r="G43" s="164"/>
      <c r="H43" s="164"/>
      <c r="I43" s="165"/>
    </row>
    <row r="44" spans="6:9" x14ac:dyDescent="0.2">
      <c r="F44" s="163"/>
      <c r="G44" s="164"/>
      <c r="H44" s="164"/>
      <c r="I44" s="165"/>
    </row>
    <row r="45" spans="6:9" x14ac:dyDescent="0.2">
      <c r="F45" s="163"/>
      <c r="G45" s="164"/>
      <c r="H45" s="164"/>
      <c r="I45" s="165"/>
    </row>
    <row r="46" spans="6:9" x14ac:dyDescent="0.2">
      <c r="F46" s="163"/>
      <c r="G46" s="164"/>
      <c r="H46" s="164"/>
      <c r="I46" s="165"/>
    </row>
    <row r="47" spans="6:9" x14ac:dyDescent="0.2">
      <c r="F47" s="163"/>
      <c r="G47" s="164"/>
      <c r="H47" s="164"/>
      <c r="I47" s="165"/>
    </row>
    <row r="48" spans="6:9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  <row r="71" spans="6:9" x14ac:dyDescent="0.2">
      <c r="F71" s="163"/>
      <c r="G71" s="164"/>
      <c r="H71" s="164"/>
      <c r="I71" s="165"/>
    </row>
    <row r="72" spans="6:9" x14ac:dyDescent="0.2">
      <c r="F72" s="163"/>
      <c r="G72" s="164"/>
      <c r="H72" s="164"/>
      <c r="I72" s="165"/>
    </row>
    <row r="73" spans="6:9" x14ac:dyDescent="0.2">
      <c r="F73" s="163"/>
      <c r="G73" s="164"/>
      <c r="H73" s="164"/>
      <c r="I73" s="165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2"/>
  <sheetViews>
    <sheetView showGridLines="0" showZeros="0" zoomScaleNormal="100" workbookViewId="0">
      <selection activeCell="A89" sqref="A89:IV91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13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48</v>
      </c>
      <c r="B3" s="109"/>
      <c r="C3" s="110" t="str">
        <f>CONCATENATE(cislostavby," ",nazevstavby)</f>
        <v>20171228 Stavební úpravy 5 BJ, Kunčina 223</v>
      </c>
      <c r="D3" s="172"/>
      <c r="E3" s="173" t="s">
        <v>64</v>
      </c>
      <c r="F3" s="174" t="str">
        <f>Rekapitulace!H1</f>
        <v>20171228</v>
      </c>
      <c r="G3" s="175"/>
    </row>
    <row r="4" spans="1:104" ht="13.5" thickBot="1" x14ac:dyDescent="0.25">
      <c r="A4" s="176" t="s">
        <v>50</v>
      </c>
      <c r="B4" s="117"/>
      <c r="C4" s="118" t="str">
        <f>CONCATENATE(cisloobjektu," ",nazevobjektu)</f>
        <v>08 Elektroinstalace</v>
      </c>
      <c r="D4" s="177"/>
      <c r="E4" s="178" t="str">
        <f>Rekapitulace!G2</f>
        <v>Elektroinstalace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 x14ac:dyDescent="0.2">
      <c r="A7" s="188" t="s">
        <v>72</v>
      </c>
      <c r="B7" s="189" t="s">
        <v>81</v>
      </c>
      <c r="C7" s="190" t="s">
        <v>82</v>
      </c>
      <c r="D7" s="191"/>
      <c r="E7" s="192"/>
      <c r="F7" s="192"/>
      <c r="G7" s="193"/>
      <c r="H7" s="194"/>
      <c r="I7" s="194"/>
      <c r="O7" s="195">
        <v>1</v>
      </c>
    </row>
    <row r="8" spans="1:104" ht="22.5" x14ac:dyDescent="0.2">
      <c r="A8" s="196">
        <v>1</v>
      </c>
      <c r="B8" s="197" t="s">
        <v>83</v>
      </c>
      <c r="C8" s="198" t="s">
        <v>84</v>
      </c>
      <c r="D8" s="199" t="s">
        <v>85</v>
      </c>
      <c r="E8" s="200">
        <v>185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9</v>
      </c>
      <c r="AC8" s="167">
        <v>9</v>
      </c>
      <c r="AZ8" s="167">
        <v>4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9</v>
      </c>
      <c r="CZ8" s="167">
        <v>0</v>
      </c>
    </row>
    <row r="9" spans="1:104" ht="22.5" x14ac:dyDescent="0.2">
      <c r="A9" s="196">
        <v>2</v>
      </c>
      <c r="B9" s="197" t="s">
        <v>86</v>
      </c>
      <c r="C9" s="198" t="s">
        <v>87</v>
      </c>
      <c r="D9" s="199" t="s">
        <v>85</v>
      </c>
      <c r="E9" s="200">
        <v>120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9</v>
      </c>
      <c r="AC9" s="167">
        <v>9</v>
      </c>
      <c r="AZ9" s="167">
        <v>4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9</v>
      </c>
      <c r="CZ9" s="167">
        <v>0</v>
      </c>
    </row>
    <row r="10" spans="1:104" ht="22.5" x14ac:dyDescent="0.2">
      <c r="A10" s="196">
        <v>3</v>
      </c>
      <c r="B10" s="197" t="s">
        <v>88</v>
      </c>
      <c r="C10" s="198" t="s">
        <v>89</v>
      </c>
      <c r="D10" s="199" t="s">
        <v>90</v>
      </c>
      <c r="E10" s="200">
        <v>200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9</v>
      </c>
      <c r="AC10" s="167">
        <v>9</v>
      </c>
      <c r="AZ10" s="167">
        <v>4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</v>
      </c>
      <c r="CB10" s="202">
        <v>9</v>
      </c>
      <c r="CZ10" s="167">
        <v>0</v>
      </c>
    </row>
    <row r="11" spans="1:104" ht="22.5" x14ac:dyDescent="0.2">
      <c r="A11" s="196">
        <v>4</v>
      </c>
      <c r="B11" s="197" t="s">
        <v>91</v>
      </c>
      <c r="C11" s="198" t="s">
        <v>92</v>
      </c>
      <c r="D11" s="199" t="s">
        <v>90</v>
      </c>
      <c r="E11" s="200">
        <v>2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9</v>
      </c>
      <c r="AC11" s="167">
        <v>9</v>
      </c>
      <c r="AZ11" s="167">
        <v>4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9</v>
      </c>
      <c r="CZ11" s="167">
        <v>0</v>
      </c>
    </row>
    <row r="12" spans="1:104" ht="22.5" x14ac:dyDescent="0.2">
      <c r="A12" s="196">
        <v>5</v>
      </c>
      <c r="B12" s="197" t="s">
        <v>93</v>
      </c>
      <c r="C12" s="198" t="s">
        <v>94</v>
      </c>
      <c r="D12" s="199" t="s">
        <v>90</v>
      </c>
      <c r="E12" s="200">
        <v>120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9</v>
      </c>
      <c r="AC12" s="167">
        <v>9</v>
      </c>
      <c r="AZ12" s="167">
        <v>4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9</v>
      </c>
      <c r="CZ12" s="167">
        <v>0</v>
      </c>
    </row>
    <row r="13" spans="1:104" ht="22.5" x14ac:dyDescent="0.2">
      <c r="A13" s="196">
        <v>6</v>
      </c>
      <c r="B13" s="197" t="s">
        <v>95</v>
      </c>
      <c r="C13" s="198" t="s">
        <v>96</v>
      </c>
      <c r="D13" s="199" t="s">
        <v>90</v>
      </c>
      <c r="E13" s="200">
        <v>6</v>
      </c>
      <c r="F13" s="200">
        <v>0</v>
      </c>
      <c r="G13" s="201">
        <f>E13*F13</f>
        <v>0</v>
      </c>
      <c r="O13" s="195">
        <v>2</v>
      </c>
      <c r="AA13" s="167">
        <v>1</v>
      </c>
      <c r="AB13" s="167">
        <v>9</v>
      </c>
      <c r="AC13" s="167">
        <v>9</v>
      </c>
      <c r="AZ13" s="167">
        <v>4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202">
        <v>1</v>
      </c>
      <c r="CB13" s="202">
        <v>9</v>
      </c>
      <c r="CZ13" s="167">
        <v>0</v>
      </c>
    </row>
    <row r="14" spans="1:104" ht="22.5" x14ac:dyDescent="0.2">
      <c r="A14" s="196">
        <v>7</v>
      </c>
      <c r="B14" s="197" t="s">
        <v>97</v>
      </c>
      <c r="C14" s="198" t="s">
        <v>98</v>
      </c>
      <c r="D14" s="199" t="s">
        <v>90</v>
      </c>
      <c r="E14" s="200">
        <v>1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9</v>
      </c>
      <c r="AC14" s="167">
        <v>9</v>
      </c>
      <c r="AZ14" s="167">
        <v>4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9</v>
      </c>
      <c r="CZ14" s="167">
        <v>0</v>
      </c>
    </row>
    <row r="15" spans="1:104" ht="22.5" x14ac:dyDescent="0.2">
      <c r="A15" s="196">
        <v>8</v>
      </c>
      <c r="B15" s="197" t="s">
        <v>99</v>
      </c>
      <c r="C15" s="198" t="s">
        <v>100</v>
      </c>
      <c r="D15" s="199" t="s">
        <v>90</v>
      </c>
      <c r="E15" s="200">
        <v>12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9</v>
      </c>
      <c r="AC15" s="167">
        <v>9</v>
      </c>
      <c r="AZ15" s="167">
        <v>4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9</v>
      </c>
      <c r="CZ15" s="167">
        <v>0</v>
      </c>
    </row>
    <row r="16" spans="1:104" x14ac:dyDescent="0.2">
      <c r="A16" s="196">
        <v>9</v>
      </c>
      <c r="B16" s="197" t="s">
        <v>101</v>
      </c>
      <c r="C16" s="198" t="s">
        <v>102</v>
      </c>
      <c r="D16" s="199" t="s">
        <v>90</v>
      </c>
      <c r="E16" s="200">
        <v>320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9</v>
      </c>
      <c r="AC16" s="167">
        <v>9</v>
      </c>
      <c r="AZ16" s="167">
        <v>4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9</v>
      </c>
      <c r="CZ16" s="167">
        <v>0</v>
      </c>
    </row>
    <row r="17" spans="1:104" x14ac:dyDescent="0.2">
      <c r="A17" s="196">
        <v>10</v>
      </c>
      <c r="B17" s="197" t="s">
        <v>103</v>
      </c>
      <c r="C17" s="198" t="s">
        <v>104</v>
      </c>
      <c r="D17" s="199" t="s">
        <v>90</v>
      </c>
      <c r="E17" s="200">
        <v>60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9</v>
      </c>
      <c r="AC17" s="167">
        <v>9</v>
      </c>
      <c r="AZ17" s="167">
        <v>4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9</v>
      </c>
      <c r="CZ17" s="167">
        <v>0</v>
      </c>
    </row>
    <row r="18" spans="1:104" x14ac:dyDescent="0.2">
      <c r="A18" s="196">
        <v>11</v>
      </c>
      <c r="B18" s="197" t="s">
        <v>105</v>
      </c>
      <c r="C18" s="198" t="s">
        <v>106</v>
      </c>
      <c r="D18" s="199" t="s">
        <v>90</v>
      </c>
      <c r="E18" s="200">
        <v>10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9</v>
      </c>
      <c r="AC18" s="167">
        <v>9</v>
      </c>
      <c r="AZ18" s="167">
        <v>4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9</v>
      </c>
      <c r="CZ18" s="167">
        <v>0</v>
      </c>
    </row>
    <row r="19" spans="1:104" x14ac:dyDescent="0.2">
      <c r="A19" s="196">
        <v>12</v>
      </c>
      <c r="B19" s="197" t="s">
        <v>107</v>
      </c>
      <c r="C19" s="198" t="s">
        <v>108</v>
      </c>
      <c r="D19" s="199" t="s">
        <v>90</v>
      </c>
      <c r="E19" s="200">
        <v>60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9</v>
      </c>
      <c r="AC19" s="167">
        <v>9</v>
      </c>
      <c r="AZ19" s="167">
        <v>4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9</v>
      </c>
      <c r="CZ19" s="167">
        <v>0</v>
      </c>
    </row>
    <row r="20" spans="1:104" ht="22.5" x14ac:dyDescent="0.2">
      <c r="A20" s="196">
        <v>13</v>
      </c>
      <c r="B20" s="197" t="s">
        <v>109</v>
      </c>
      <c r="C20" s="198" t="s">
        <v>110</v>
      </c>
      <c r="D20" s="199" t="s">
        <v>90</v>
      </c>
      <c r="E20" s="200">
        <v>10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9</v>
      </c>
      <c r="AC20" s="167">
        <v>9</v>
      </c>
      <c r="AZ20" s="167">
        <v>4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9</v>
      </c>
      <c r="CZ20" s="167">
        <v>0</v>
      </c>
    </row>
    <row r="21" spans="1:104" ht="22.5" x14ac:dyDescent="0.2">
      <c r="A21" s="196">
        <v>14</v>
      </c>
      <c r="B21" s="197" t="s">
        <v>111</v>
      </c>
      <c r="C21" s="198" t="s">
        <v>112</v>
      </c>
      <c r="D21" s="199" t="s">
        <v>90</v>
      </c>
      <c r="E21" s="200">
        <v>4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9</v>
      </c>
      <c r="AC21" s="167">
        <v>9</v>
      </c>
      <c r="AZ21" s="167">
        <v>4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9</v>
      </c>
      <c r="CZ21" s="167">
        <v>0</v>
      </c>
    </row>
    <row r="22" spans="1:104" ht="22.5" x14ac:dyDescent="0.2">
      <c r="A22" s="196">
        <v>15</v>
      </c>
      <c r="B22" s="197" t="s">
        <v>113</v>
      </c>
      <c r="C22" s="198" t="s">
        <v>114</v>
      </c>
      <c r="D22" s="199" t="s">
        <v>90</v>
      </c>
      <c r="E22" s="200">
        <v>26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9</v>
      </c>
      <c r="AC22" s="167">
        <v>9</v>
      </c>
      <c r="AZ22" s="167">
        <v>4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9</v>
      </c>
      <c r="CZ22" s="167">
        <v>0</v>
      </c>
    </row>
    <row r="23" spans="1:104" ht="22.5" x14ac:dyDescent="0.2">
      <c r="A23" s="196">
        <v>16</v>
      </c>
      <c r="B23" s="197" t="s">
        <v>115</v>
      </c>
      <c r="C23" s="198" t="s">
        <v>116</v>
      </c>
      <c r="D23" s="199" t="s">
        <v>90</v>
      </c>
      <c r="E23" s="200">
        <v>2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9</v>
      </c>
      <c r="AC23" s="167">
        <v>9</v>
      </c>
      <c r="AZ23" s="167">
        <v>4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9</v>
      </c>
      <c r="CZ23" s="167">
        <v>0</v>
      </c>
    </row>
    <row r="24" spans="1:104" ht="22.5" x14ac:dyDescent="0.2">
      <c r="A24" s="196">
        <v>17</v>
      </c>
      <c r="B24" s="197" t="s">
        <v>117</v>
      </c>
      <c r="C24" s="198" t="s">
        <v>118</v>
      </c>
      <c r="D24" s="199" t="s">
        <v>90</v>
      </c>
      <c r="E24" s="200">
        <v>38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9</v>
      </c>
      <c r="AC24" s="167">
        <v>9</v>
      </c>
      <c r="AZ24" s="167">
        <v>4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9</v>
      </c>
      <c r="CZ24" s="167">
        <v>0</v>
      </c>
    </row>
    <row r="25" spans="1:104" ht="22.5" x14ac:dyDescent="0.2">
      <c r="A25" s="196">
        <v>18</v>
      </c>
      <c r="B25" s="197" t="s">
        <v>119</v>
      </c>
      <c r="C25" s="198" t="s">
        <v>120</v>
      </c>
      <c r="D25" s="199" t="s">
        <v>90</v>
      </c>
      <c r="E25" s="200">
        <v>4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9</v>
      </c>
      <c r="AC25" s="167">
        <v>9</v>
      </c>
      <c r="AZ25" s="167">
        <v>4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9</v>
      </c>
      <c r="CZ25" s="167">
        <v>0</v>
      </c>
    </row>
    <row r="26" spans="1:104" ht="22.5" x14ac:dyDescent="0.2">
      <c r="A26" s="196">
        <v>19</v>
      </c>
      <c r="B26" s="197" t="s">
        <v>121</v>
      </c>
      <c r="C26" s="198" t="s">
        <v>122</v>
      </c>
      <c r="D26" s="199" t="s">
        <v>90</v>
      </c>
      <c r="E26" s="200">
        <v>5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9</v>
      </c>
      <c r="AC26" s="167">
        <v>9</v>
      </c>
      <c r="AZ26" s="167">
        <v>4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9</v>
      </c>
      <c r="CZ26" s="167">
        <v>0</v>
      </c>
    </row>
    <row r="27" spans="1:104" ht="22.5" x14ac:dyDescent="0.2">
      <c r="A27" s="196">
        <v>20</v>
      </c>
      <c r="B27" s="197" t="s">
        <v>123</v>
      </c>
      <c r="C27" s="198" t="s">
        <v>124</v>
      </c>
      <c r="D27" s="199" t="s">
        <v>90</v>
      </c>
      <c r="E27" s="200">
        <v>75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9</v>
      </c>
      <c r="AC27" s="167">
        <v>9</v>
      </c>
      <c r="AZ27" s="167">
        <v>4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9</v>
      </c>
      <c r="CZ27" s="167">
        <v>0</v>
      </c>
    </row>
    <row r="28" spans="1:104" ht="22.5" x14ac:dyDescent="0.2">
      <c r="A28" s="196">
        <v>21</v>
      </c>
      <c r="B28" s="197" t="s">
        <v>125</v>
      </c>
      <c r="C28" s="198" t="s">
        <v>126</v>
      </c>
      <c r="D28" s="199" t="s">
        <v>90</v>
      </c>
      <c r="E28" s="200">
        <v>30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9</v>
      </c>
      <c r="AC28" s="167">
        <v>9</v>
      </c>
      <c r="AZ28" s="167">
        <v>4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9</v>
      </c>
      <c r="CZ28" s="167">
        <v>0</v>
      </c>
    </row>
    <row r="29" spans="1:104" ht="22.5" x14ac:dyDescent="0.2">
      <c r="A29" s="196">
        <v>22</v>
      </c>
      <c r="B29" s="197" t="s">
        <v>127</v>
      </c>
      <c r="C29" s="198" t="s">
        <v>128</v>
      </c>
      <c r="D29" s="199" t="s">
        <v>90</v>
      </c>
      <c r="E29" s="200">
        <v>1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9</v>
      </c>
      <c r="AC29" s="167">
        <v>9</v>
      </c>
      <c r="AZ29" s="167">
        <v>4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9</v>
      </c>
      <c r="CZ29" s="167">
        <v>0</v>
      </c>
    </row>
    <row r="30" spans="1:104" x14ac:dyDescent="0.2">
      <c r="A30" s="196">
        <v>23</v>
      </c>
      <c r="B30" s="197" t="s">
        <v>129</v>
      </c>
      <c r="C30" s="198" t="s">
        <v>130</v>
      </c>
      <c r="D30" s="199" t="s">
        <v>90</v>
      </c>
      <c r="E30" s="200">
        <v>5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9</v>
      </c>
      <c r="AC30" s="167">
        <v>9</v>
      </c>
      <c r="AZ30" s="167">
        <v>4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9</v>
      </c>
      <c r="CZ30" s="167">
        <v>0</v>
      </c>
    </row>
    <row r="31" spans="1:104" ht="22.5" x14ac:dyDescent="0.2">
      <c r="A31" s="196">
        <v>24</v>
      </c>
      <c r="B31" s="197" t="s">
        <v>131</v>
      </c>
      <c r="C31" s="198" t="s">
        <v>132</v>
      </c>
      <c r="D31" s="199" t="s">
        <v>90</v>
      </c>
      <c r="E31" s="200">
        <v>5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9</v>
      </c>
      <c r="AC31" s="167">
        <v>9</v>
      </c>
      <c r="AZ31" s="167">
        <v>4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9</v>
      </c>
      <c r="CZ31" s="167">
        <v>0</v>
      </c>
    </row>
    <row r="32" spans="1:104" x14ac:dyDescent="0.2">
      <c r="A32" s="196">
        <v>25</v>
      </c>
      <c r="B32" s="197" t="s">
        <v>133</v>
      </c>
      <c r="C32" s="198" t="s">
        <v>134</v>
      </c>
      <c r="D32" s="199" t="s">
        <v>90</v>
      </c>
      <c r="E32" s="200">
        <v>6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9</v>
      </c>
      <c r="AC32" s="167">
        <v>9</v>
      </c>
      <c r="AZ32" s="167">
        <v>4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9</v>
      </c>
      <c r="CZ32" s="167">
        <v>0</v>
      </c>
    </row>
    <row r="33" spans="1:104" x14ac:dyDescent="0.2">
      <c r="A33" s="196">
        <v>26</v>
      </c>
      <c r="B33" s="197" t="s">
        <v>135</v>
      </c>
      <c r="C33" s="198" t="s">
        <v>136</v>
      </c>
      <c r="D33" s="199" t="s">
        <v>90</v>
      </c>
      <c r="E33" s="200">
        <v>1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9</v>
      </c>
      <c r="AC33" s="167">
        <v>9</v>
      </c>
      <c r="AZ33" s="167">
        <v>4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9</v>
      </c>
      <c r="CZ33" s="167">
        <v>0</v>
      </c>
    </row>
    <row r="34" spans="1:104" ht="22.5" x14ac:dyDescent="0.2">
      <c r="A34" s="196">
        <v>27</v>
      </c>
      <c r="B34" s="197" t="s">
        <v>137</v>
      </c>
      <c r="C34" s="198" t="s">
        <v>138</v>
      </c>
      <c r="D34" s="199" t="s">
        <v>90</v>
      </c>
      <c r="E34" s="200">
        <v>8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9</v>
      </c>
      <c r="AC34" s="167">
        <v>9</v>
      </c>
      <c r="AZ34" s="167">
        <v>4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9</v>
      </c>
      <c r="CZ34" s="167">
        <v>0</v>
      </c>
    </row>
    <row r="35" spans="1:104" ht="22.5" x14ac:dyDescent="0.2">
      <c r="A35" s="196">
        <v>28</v>
      </c>
      <c r="B35" s="197" t="s">
        <v>139</v>
      </c>
      <c r="C35" s="198" t="s">
        <v>140</v>
      </c>
      <c r="D35" s="199" t="s">
        <v>90</v>
      </c>
      <c r="E35" s="200">
        <v>1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9</v>
      </c>
      <c r="AC35" s="167">
        <v>9</v>
      </c>
      <c r="AZ35" s="167">
        <v>4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9</v>
      </c>
      <c r="CZ35" s="167">
        <v>0</v>
      </c>
    </row>
    <row r="36" spans="1:104" x14ac:dyDescent="0.2">
      <c r="A36" s="196">
        <v>29</v>
      </c>
      <c r="B36" s="197" t="s">
        <v>141</v>
      </c>
      <c r="C36" s="198" t="s">
        <v>142</v>
      </c>
      <c r="D36" s="199" t="s">
        <v>90</v>
      </c>
      <c r="E36" s="200">
        <v>5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9</v>
      </c>
      <c r="AC36" s="167">
        <v>9</v>
      </c>
      <c r="AZ36" s="167">
        <v>4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9</v>
      </c>
      <c r="CZ36" s="167">
        <v>0</v>
      </c>
    </row>
    <row r="37" spans="1:104" ht="22.5" x14ac:dyDescent="0.2">
      <c r="A37" s="196">
        <v>30</v>
      </c>
      <c r="B37" s="197" t="s">
        <v>143</v>
      </c>
      <c r="C37" s="198" t="s">
        <v>144</v>
      </c>
      <c r="D37" s="199" t="s">
        <v>90</v>
      </c>
      <c r="E37" s="200">
        <v>3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9</v>
      </c>
      <c r="AC37" s="167">
        <v>9</v>
      </c>
      <c r="AZ37" s="167">
        <v>4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9</v>
      </c>
      <c r="CZ37" s="167">
        <v>0</v>
      </c>
    </row>
    <row r="38" spans="1:104" ht="22.5" x14ac:dyDescent="0.2">
      <c r="A38" s="196">
        <v>31</v>
      </c>
      <c r="B38" s="197" t="s">
        <v>145</v>
      </c>
      <c r="C38" s="198" t="s">
        <v>146</v>
      </c>
      <c r="D38" s="199" t="s">
        <v>90</v>
      </c>
      <c r="E38" s="200">
        <v>14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9</v>
      </c>
      <c r="AC38" s="167">
        <v>9</v>
      </c>
      <c r="AZ38" s="167">
        <v>4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9</v>
      </c>
      <c r="CZ38" s="167">
        <v>0</v>
      </c>
    </row>
    <row r="39" spans="1:104" x14ac:dyDescent="0.2">
      <c r="A39" s="196">
        <v>32</v>
      </c>
      <c r="B39" s="197" t="s">
        <v>147</v>
      </c>
      <c r="C39" s="198" t="s">
        <v>148</v>
      </c>
      <c r="D39" s="199" t="s">
        <v>90</v>
      </c>
      <c r="E39" s="200">
        <v>12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9</v>
      </c>
      <c r="AC39" s="167">
        <v>9</v>
      </c>
      <c r="AZ39" s="167">
        <v>4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9</v>
      </c>
      <c r="CZ39" s="167">
        <v>0</v>
      </c>
    </row>
    <row r="40" spans="1:104" x14ac:dyDescent="0.2">
      <c r="A40" s="196">
        <v>33</v>
      </c>
      <c r="B40" s="197" t="s">
        <v>149</v>
      </c>
      <c r="C40" s="198" t="s">
        <v>150</v>
      </c>
      <c r="D40" s="199" t="s">
        <v>90</v>
      </c>
      <c r="E40" s="200">
        <v>10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9</v>
      </c>
      <c r="AC40" s="167">
        <v>9</v>
      </c>
      <c r="AZ40" s="167">
        <v>4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9</v>
      </c>
      <c r="CZ40" s="167">
        <v>0</v>
      </c>
    </row>
    <row r="41" spans="1:104" ht="22.5" x14ac:dyDescent="0.2">
      <c r="A41" s="196">
        <v>34</v>
      </c>
      <c r="B41" s="197" t="s">
        <v>151</v>
      </c>
      <c r="C41" s="198" t="s">
        <v>152</v>
      </c>
      <c r="D41" s="199" t="s">
        <v>85</v>
      </c>
      <c r="E41" s="200">
        <v>105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9</v>
      </c>
      <c r="AC41" s="167">
        <v>9</v>
      </c>
      <c r="AZ41" s="167">
        <v>4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9</v>
      </c>
      <c r="CZ41" s="167">
        <v>0</v>
      </c>
    </row>
    <row r="42" spans="1:104" ht="22.5" x14ac:dyDescent="0.2">
      <c r="A42" s="196">
        <v>35</v>
      </c>
      <c r="B42" s="197" t="s">
        <v>153</v>
      </c>
      <c r="C42" s="198" t="s">
        <v>154</v>
      </c>
      <c r="D42" s="199" t="s">
        <v>90</v>
      </c>
      <c r="E42" s="200">
        <v>2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9</v>
      </c>
      <c r="AC42" s="167">
        <v>9</v>
      </c>
      <c r="AZ42" s="167">
        <v>4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9</v>
      </c>
      <c r="CZ42" s="167">
        <v>0</v>
      </c>
    </row>
    <row r="43" spans="1:104" x14ac:dyDescent="0.2">
      <c r="A43" s="196">
        <v>36</v>
      </c>
      <c r="B43" s="197" t="s">
        <v>155</v>
      </c>
      <c r="C43" s="198" t="s">
        <v>156</v>
      </c>
      <c r="D43" s="199" t="s">
        <v>90</v>
      </c>
      <c r="E43" s="200">
        <v>80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9</v>
      </c>
      <c r="AC43" s="167">
        <v>9</v>
      </c>
      <c r="AZ43" s="167">
        <v>4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9</v>
      </c>
      <c r="CZ43" s="167">
        <v>0</v>
      </c>
    </row>
    <row r="44" spans="1:104" ht="22.5" x14ac:dyDescent="0.2">
      <c r="A44" s="196">
        <v>37</v>
      </c>
      <c r="B44" s="197" t="s">
        <v>157</v>
      </c>
      <c r="C44" s="198" t="s">
        <v>158</v>
      </c>
      <c r="D44" s="199" t="s">
        <v>90</v>
      </c>
      <c r="E44" s="200">
        <v>4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9</v>
      </c>
      <c r="AC44" s="167">
        <v>9</v>
      </c>
      <c r="AZ44" s="167">
        <v>4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9</v>
      </c>
      <c r="CZ44" s="167">
        <v>0</v>
      </c>
    </row>
    <row r="45" spans="1:104" ht="22.5" x14ac:dyDescent="0.2">
      <c r="A45" s="196">
        <v>38</v>
      </c>
      <c r="B45" s="197" t="s">
        <v>159</v>
      </c>
      <c r="C45" s="198" t="s">
        <v>160</v>
      </c>
      <c r="D45" s="199" t="s">
        <v>90</v>
      </c>
      <c r="E45" s="200">
        <v>4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9</v>
      </c>
      <c r="AC45" s="167">
        <v>9</v>
      </c>
      <c r="AZ45" s="167">
        <v>4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9</v>
      </c>
      <c r="CZ45" s="167">
        <v>0</v>
      </c>
    </row>
    <row r="46" spans="1:104" ht="22.5" x14ac:dyDescent="0.2">
      <c r="A46" s="196">
        <v>39</v>
      </c>
      <c r="B46" s="197" t="s">
        <v>161</v>
      </c>
      <c r="C46" s="198" t="s">
        <v>162</v>
      </c>
      <c r="D46" s="199" t="s">
        <v>90</v>
      </c>
      <c r="E46" s="200">
        <v>4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9</v>
      </c>
      <c r="AC46" s="167">
        <v>9</v>
      </c>
      <c r="AZ46" s="167">
        <v>4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9</v>
      </c>
      <c r="CZ46" s="167">
        <v>0</v>
      </c>
    </row>
    <row r="47" spans="1:104" ht="22.5" x14ac:dyDescent="0.2">
      <c r="A47" s="196">
        <v>40</v>
      </c>
      <c r="B47" s="197" t="s">
        <v>163</v>
      </c>
      <c r="C47" s="198" t="s">
        <v>164</v>
      </c>
      <c r="D47" s="199" t="s">
        <v>90</v>
      </c>
      <c r="E47" s="200">
        <v>80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9</v>
      </c>
      <c r="AC47" s="167">
        <v>9</v>
      </c>
      <c r="AZ47" s="167">
        <v>4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1</v>
      </c>
      <c r="CB47" s="202">
        <v>9</v>
      </c>
      <c r="CZ47" s="167">
        <v>0</v>
      </c>
    </row>
    <row r="48" spans="1:104" ht="22.5" x14ac:dyDescent="0.2">
      <c r="A48" s="196">
        <v>41</v>
      </c>
      <c r="B48" s="197" t="s">
        <v>165</v>
      </c>
      <c r="C48" s="198" t="s">
        <v>166</v>
      </c>
      <c r="D48" s="199" t="s">
        <v>90</v>
      </c>
      <c r="E48" s="200">
        <v>4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9</v>
      </c>
      <c r="AC48" s="167">
        <v>9</v>
      </c>
      <c r="AZ48" s="167">
        <v>4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9</v>
      </c>
      <c r="CZ48" s="167">
        <v>0</v>
      </c>
    </row>
    <row r="49" spans="1:104" ht="22.5" x14ac:dyDescent="0.2">
      <c r="A49" s="196">
        <v>42</v>
      </c>
      <c r="B49" s="197" t="s">
        <v>167</v>
      </c>
      <c r="C49" s="198" t="s">
        <v>168</v>
      </c>
      <c r="D49" s="199" t="s">
        <v>90</v>
      </c>
      <c r="E49" s="200">
        <v>4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9</v>
      </c>
      <c r="AC49" s="167">
        <v>9</v>
      </c>
      <c r="AZ49" s="167">
        <v>4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9</v>
      </c>
      <c r="CZ49" s="167">
        <v>0</v>
      </c>
    </row>
    <row r="50" spans="1:104" ht="22.5" x14ac:dyDescent="0.2">
      <c r="A50" s="196">
        <v>43</v>
      </c>
      <c r="B50" s="197" t="s">
        <v>169</v>
      </c>
      <c r="C50" s="198" t="s">
        <v>170</v>
      </c>
      <c r="D50" s="199" t="s">
        <v>90</v>
      </c>
      <c r="E50" s="200">
        <v>1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9</v>
      </c>
      <c r="AC50" s="167">
        <v>9</v>
      </c>
      <c r="AZ50" s="167">
        <v>4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1</v>
      </c>
      <c r="CB50" s="202">
        <v>9</v>
      </c>
      <c r="CZ50" s="167">
        <v>0</v>
      </c>
    </row>
    <row r="51" spans="1:104" x14ac:dyDescent="0.2">
      <c r="A51" s="196">
        <v>44</v>
      </c>
      <c r="B51" s="197" t="s">
        <v>171</v>
      </c>
      <c r="C51" s="198" t="s">
        <v>172</v>
      </c>
      <c r="D51" s="199" t="s">
        <v>173</v>
      </c>
      <c r="E51" s="200">
        <v>60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9</v>
      </c>
      <c r="AC51" s="167">
        <v>9</v>
      </c>
      <c r="AZ51" s="167">
        <v>4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</v>
      </c>
      <c r="CB51" s="202">
        <v>9</v>
      </c>
      <c r="CZ51" s="167">
        <v>0</v>
      </c>
    </row>
    <row r="52" spans="1:104" x14ac:dyDescent="0.2">
      <c r="A52" s="196">
        <v>45</v>
      </c>
      <c r="B52" s="197" t="s">
        <v>174</v>
      </c>
      <c r="C52" s="198" t="s">
        <v>175</v>
      </c>
      <c r="D52" s="199" t="s">
        <v>85</v>
      </c>
      <c r="E52" s="200">
        <v>90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9</v>
      </c>
      <c r="AC52" s="167">
        <v>9</v>
      </c>
      <c r="AZ52" s="167">
        <v>4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9</v>
      </c>
      <c r="CZ52" s="167">
        <v>0</v>
      </c>
    </row>
    <row r="53" spans="1:104" ht="22.5" x14ac:dyDescent="0.2">
      <c r="A53" s="196">
        <v>46</v>
      </c>
      <c r="B53" s="197" t="s">
        <v>176</v>
      </c>
      <c r="C53" s="198" t="s">
        <v>177</v>
      </c>
      <c r="D53" s="199" t="s">
        <v>85</v>
      </c>
      <c r="E53" s="200">
        <v>25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9</v>
      </c>
      <c r="AC53" s="167">
        <v>9</v>
      </c>
      <c r="AZ53" s="167">
        <v>4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9</v>
      </c>
      <c r="CZ53" s="167">
        <v>0</v>
      </c>
    </row>
    <row r="54" spans="1:104" x14ac:dyDescent="0.2">
      <c r="A54" s="196">
        <v>47</v>
      </c>
      <c r="B54" s="197" t="s">
        <v>178</v>
      </c>
      <c r="C54" s="198" t="s">
        <v>179</v>
      </c>
      <c r="D54" s="199" t="s">
        <v>85</v>
      </c>
      <c r="E54" s="200">
        <v>15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9</v>
      </c>
      <c r="AC54" s="167">
        <v>9</v>
      </c>
      <c r="AZ54" s="167">
        <v>4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9</v>
      </c>
      <c r="CZ54" s="167">
        <v>0</v>
      </c>
    </row>
    <row r="55" spans="1:104" ht="22.5" x14ac:dyDescent="0.2">
      <c r="A55" s="196">
        <v>48</v>
      </c>
      <c r="B55" s="197" t="s">
        <v>180</v>
      </c>
      <c r="C55" s="198" t="s">
        <v>181</v>
      </c>
      <c r="D55" s="199" t="s">
        <v>85</v>
      </c>
      <c r="E55" s="200">
        <v>80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9</v>
      </c>
      <c r="AC55" s="167">
        <v>9</v>
      </c>
      <c r="AZ55" s="167">
        <v>4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1</v>
      </c>
      <c r="CB55" s="202">
        <v>9</v>
      </c>
      <c r="CZ55" s="167">
        <v>0</v>
      </c>
    </row>
    <row r="56" spans="1:104" ht="22.5" x14ac:dyDescent="0.2">
      <c r="A56" s="196">
        <v>49</v>
      </c>
      <c r="B56" s="197" t="s">
        <v>182</v>
      </c>
      <c r="C56" s="198" t="s">
        <v>183</v>
      </c>
      <c r="D56" s="199" t="s">
        <v>85</v>
      </c>
      <c r="E56" s="200">
        <v>280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9</v>
      </c>
      <c r="AC56" s="167">
        <v>9</v>
      </c>
      <c r="AZ56" s="167">
        <v>4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9</v>
      </c>
      <c r="CZ56" s="167">
        <v>0</v>
      </c>
    </row>
    <row r="57" spans="1:104" ht="22.5" x14ac:dyDescent="0.2">
      <c r="A57" s="196">
        <v>50</v>
      </c>
      <c r="B57" s="197" t="s">
        <v>184</v>
      </c>
      <c r="C57" s="198" t="s">
        <v>185</v>
      </c>
      <c r="D57" s="199" t="s">
        <v>85</v>
      </c>
      <c r="E57" s="200">
        <v>620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9</v>
      </c>
      <c r="AC57" s="167">
        <v>9</v>
      </c>
      <c r="AZ57" s="167">
        <v>4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</v>
      </c>
      <c r="CB57" s="202">
        <v>9</v>
      </c>
      <c r="CZ57" s="167">
        <v>0</v>
      </c>
    </row>
    <row r="58" spans="1:104" ht="22.5" x14ac:dyDescent="0.2">
      <c r="A58" s="196">
        <v>51</v>
      </c>
      <c r="B58" s="197" t="s">
        <v>186</v>
      </c>
      <c r="C58" s="198" t="s">
        <v>187</v>
      </c>
      <c r="D58" s="199" t="s">
        <v>85</v>
      </c>
      <c r="E58" s="200">
        <v>30</v>
      </c>
      <c r="F58" s="200">
        <v>0</v>
      </c>
      <c r="G58" s="201">
        <f>E58*F58</f>
        <v>0</v>
      </c>
      <c r="O58" s="195">
        <v>2</v>
      </c>
      <c r="AA58" s="167">
        <v>1</v>
      </c>
      <c r="AB58" s="167">
        <v>9</v>
      </c>
      <c r="AC58" s="167">
        <v>9</v>
      </c>
      <c r="AZ58" s="167">
        <v>4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</v>
      </c>
      <c r="CB58" s="202">
        <v>9</v>
      </c>
      <c r="CZ58" s="167">
        <v>0</v>
      </c>
    </row>
    <row r="59" spans="1:104" ht="22.5" x14ac:dyDescent="0.2">
      <c r="A59" s="196">
        <v>52</v>
      </c>
      <c r="B59" s="197" t="s">
        <v>188</v>
      </c>
      <c r="C59" s="198" t="s">
        <v>189</v>
      </c>
      <c r="D59" s="199" t="s">
        <v>85</v>
      </c>
      <c r="E59" s="200">
        <v>50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9</v>
      </c>
      <c r="AC59" s="167">
        <v>9</v>
      </c>
      <c r="AZ59" s="167">
        <v>4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9</v>
      </c>
      <c r="CZ59" s="167">
        <v>0</v>
      </c>
    </row>
    <row r="60" spans="1:104" ht="22.5" x14ac:dyDescent="0.2">
      <c r="A60" s="196">
        <v>53</v>
      </c>
      <c r="B60" s="197" t="s">
        <v>190</v>
      </c>
      <c r="C60" s="198" t="s">
        <v>191</v>
      </c>
      <c r="D60" s="199" t="s">
        <v>85</v>
      </c>
      <c r="E60" s="200">
        <v>140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9</v>
      </c>
      <c r="AC60" s="167">
        <v>9</v>
      </c>
      <c r="AZ60" s="167">
        <v>4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9</v>
      </c>
      <c r="CZ60" s="167">
        <v>0</v>
      </c>
    </row>
    <row r="61" spans="1:104" ht="22.5" x14ac:dyDescent="0.2">
      <c r="A61" s="196">
        <v>54</v>
      </c>
      <c r="B61" s="197" t="s">
        <v>192</v>
      </c>
      <c r="C61" s="198" t="s">
        <v>193</v>
      </c>
      <c r="D61" s="199" t="s">
        <v>85</v>
      </c>
      <c r="E61" s="200">
        <v>55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9</v>
      </c>
      <c r="AC61" s="167">
        <v>9</v>
      </c>
      <c r="AZ61" s="167">
        <v>4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9</v>
      </c>
      <c r="CZ61" s="167">
        <v>0</v>
      </c>
    </row>
    <row r="62" spans="1:104" ht="22.5" x14ac:dyDescent="0.2">
      <c r="A62" s="196">
        <v>55</v>
      </c>
      <c r="B62" s="197" t="s">
        <v>194</v>
      </c>
      <c r="C62" s="198" t="s">
        <v>195</v>
      </c>
      <c r="D62" s="199" t="s">
        <v>85</v>
      </c>
      <c r="E62" s="200">
        <v>60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9</v>
      </c>
      <c r="AC62" s="167">
        <v>9</v>
      </c>
      <c r="AZ62" s="167">
        <v>4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9</v>
      </c>
      <c r="CZ62" s="167">
        <v>0</v>
      </c>
    </row>
    <row r="63" spans="1:104" ht="22.5" x14ac:dyDescent="0.2">
      <c r="A63" s="196">
        <v>56</v>
      </c>
      <c r="B63" s="197" t="s">
        <v>196</v>
      </c>
      <c r="C63" s="198" t="s">
        <v>197</v>
      </c>
      <c r="D63" s="199" t="s">
        <v>85</v>
      </c>
      <c r="E63" s="200">
        <v>60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9</v>
      </c>
      <c r="AC63" s="167">
        <v>9</v>
      </c>
      <c r="AZ63" s="167">
        <v>4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9</v>
      </c>
      <c r="CZ63" s="167">
        <v>0</v>
      </c>
    </row>
    <row r="64" spans="1:104" ht="22.5" x14ac:dyDescent="0.2">
      <c r="A64" s="196">
        <v>57</v>
      </c>
      <c r="B64" s="197" t="s">
        <v>198</v>
      </c>
      <c r="C64" s="198" t="s">
        <v>199</v>
      </c>
      <c r="D64" s="199" t="s">
        <v>85</v>
      </c>
      <c r="E64" s="200">
        <v>80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9</v>
      </c>
      <c r="AC64" s="167">
        <v>9</v>
      </c>
      <c r="AZ64" s="167">
        <v>4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9</v>
      </c>
      <c r="CZ64" s="167">
        <v>0</v>
      </c>
    </row>
    <row r="65" spans="1:104" x14ac:dyDescent="0.2">
      <c r="A65" s="196">
        <v>58</v>
      </c>
      <c r="B65" s="197" t="s">
        <v>200</v>
      </c>
      <c r="C65" s="198" t="s">
        <v>201</v>
      </c>
      <c r="D65" s="199" t="s">
        <v>85</v>
      </c>
      <c r="E65" s="200">
        <v>50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9</v>
      </c>
      <c r="AC65" s="167">
        <v>9</v>
      </c>
      <c r="AZ65" s="167">
        <v>4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9</v>
      </c>
      <c r="CZ65" s="167">
        <v>0</v>
      </c>
    </row>
    <row r="66" spans="1:104" x14ac:dyDescent="0.2">
      <c r="A66" s="196">
        <v>59</v>
      </c>
      <c r="B66" s="197" t="s">
        <v>202</v>
      </c>
      <c r="C66" s="198" t="s">
        <v>203</v>
      </c>
      <c r="D66" s="199" t="s">
        <v>85</v>
      </c>
      <c r="E66" s="200">
        <v>150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9</v>
      </c>
      <c r="AC66" s="167">
        <v>9</v>
      </c>
      <c r="AZ66" s="167">
        <v>4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9</v>
      </c>
      <c r="CZ66" s="167">
        <v>0</v>
      </c>
    </row>
    <row r="67" spans="1:104" x14ac:dyDescent="0.2">
      <c r="A67" s="196">
        <v>60</v>
      </c>
      <c r="B67" s="197" t="s">
        <v>204</v>
      </c>
      <c r="C67" s="198" t="s">
        <v>205</v>
      </c>
      <c r="D67" s="199" t="s">
        <v>85</v>
      </c>
      <c r="E67" s="200">
        <v>15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9</v>
      </c>
      <c r="AC67" s="167">
        <v>9</v>
      </c>
      <c r="AZ67" s="167">
        <v>4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</v>
      </c>
      <c r="CB67" s="202">
        <v>9</v>
      </c>
      <c r="CZ67" s="167">
        <v>0</v>
      </c>
    </row>
    <row r="68" spans="1:104" x14ac:dyDescent="0.2">
      <c r="A68" s="196">
        <v>61</v>
      </c>
      <c r="B68" s="197" t="s">
        <v>206</v>
      </c>
      <c r="C68" s="198" t="s">
        <v>207</v>
      </c>
      <c r="D68" s="199" t="s">
        <v>73</v>
      </c>
      <c r="E68" s="200">
        <v>5</v>
      </c>
      <c r="F68" s="200">
        <v>0</v>
      </c>
      <c r="G68" s="201">
        <f>E68*F68</f>
        <v>0</v>
      </c>
      <c r="O68" s="195">
        <v>2</v>
      </c>
      <c r="AA68" s="167">
        <v>12</v>
      </c>
      <c r="AB68" s="167">
        <v>0</v>
      </c>
      <c r="AC68" s="167">
        <v>1</v>
      </c>
      <c r="AZ68" s="167">
        <v>4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12</v>
      </c>
      <c r="CB68" s="202">
        <v>0</v>
      </c>
      <c r="CZ68" s="167">
        <v>0</v>
      </c>
    </row>
    <row r="69" spans="1:104" ht="22.5" x14ac:dyDescent="0.2">
      <c r="A69" s="196">
        <v>62</v>
      </c>
      <c r="B69" s="197" t="s">
        <v>208</v>
      </c>
      <c r="C69" s="198" t="s">
        <v>209</v>
      </c>
      <c r="D69" s="199" t="s">
        <v>210</v>
      </c>
      <c r="E69" s="200">
        <v>1</v>
      </c>
      <c r="F69" s="200">
        <v>0</v>
      </c>
      <c r="G69" s="201">
        <f>E69*F69</f>
        <v>0</v>
      </c>
      <c r="O69" s="195">
        <v>2</v>
      </c>
      <c r="AA69" s="167">
        <v>12</v>
      </c>
      <c r="AB69" s="167">
        <v>0</v>
      </c>
      <c r="AC69" s="167">
        <v>2</v>
      </c>
      <c r="AZ69" s="167">
        <v>4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12</v>
      </c>
      <c r="CB69" s="202">
        <v>0</v>
      </c>
      <c r="CZ69" s="167">
        <v>0</v>
      </c>
    </row>
    <row r="70" spans="1:104" x14ac:dyDescent="0.2">
      <c r="A70" s="196">
        <v>63</v>
      </c>
      <c r="B70" s="197" t="s">
        <v>211</v>
      </c>
      <c r="C70" s="198" t="s">
        <v>212</v>
      </c>
      <c r="D70" s="199" t="s">
        <v>173</v>
      </c>
      <c r="E70" s="200">
        <v>12</v>
      </c>
      <c r="F70" s="200">
        <v>0</v>
      </c>
      <c r="G70" s="201">
        <f>E70*F70</f>
        <v>0</v>
      </c>
      <c r="O70" s="195">
        <v>2</v>
      </c>
      <c r="AA70" s="167">
        <v>12</v>
      </c>
      <c r="AB70" s="167">
        <v>0</v>
      </c>
      <c r="AC70" s="167">
        <v>3</v>
      </c>
      <c r="AZ70" s="167">
        <v>4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12</v>
      </c>
      <c r="CB70" s="202">
        <v>0</v>
      </c>
      <c r="CZ70" s="167">
        <v>0</v>
      </c>
    </row>
    <row r="71" spans="1:104" x14ac:dyDescent="0.2">
      <c r="A71" s="196">
        <v>64</v>
      </c>
      <c r="B71" s="197" t="s">
        <v>213</v>
      </c>
      <c r="C71" s="198" t="s">
        <v>214</v>
      </c>
      <c r="D71" s="199" t="s">
        <v>210</v>
      </c>
      <c r="E71" s="200">
        <v>1</v>
      </c>
      <c r="F71" s="200">
        <v>0</v>
      </c>
      <c r="G71" s="201">
        <f>E71*F71</f>
        <v>0</v>
      </c>
      <c r="O71" s="195">
        <v>2</v>
      </c>
      <c r="AA71" s="167">
        <v>12</v>
      </c>
      <c r="AB71" s="167">
        <v>0</v>
      </c>
      <c r="AC71" s="167">
        <v>4</v>
      </c>
      <c r="AZ71" s="167">
        <v>4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12</v>
      </c>
      <c r="CB71" s="202">
        <v>0</v>
      </c>
      <c r="CZ71" s="167">
        <v>0</v>
      </c>
    </row>
    <row r="72" spans="1:104" x14ac:dyDescent="0.2">
      <c r="A72" s="196">
        <v>65</v>
      </c>
      <c r="B72" s="197" t="s">
        <v>215</v>
      </c>
      <c r="C72" s="198" t="s">
        <v>216</v>
      </c>
      <c r="D72" s="199" t="s">
        <v>210</v>
      </c>
      <c r="E72" s="200">
        <v>1</v>
      </c>
      <c r="F72" s="200">
        <v>0</v>
      </c>
      <c r="G72" s="201">
        <f>E72*F72</f>
        <v>0</v>
      </c>
      <c r="O72" s="195">
        <v>2</v>
      </c>
      <c r="AA72" s="167">
        <v>12</v>
      </c>
      <c r="AB72" s="167">
        <v>0</v>
      </c>
      <c r="AC72" s="167">
        <v>5</v>
      </c>
      <c r="AZ72" s="167">
        <v>4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12</v>
      </c>
      <c r="CB72" s="202">
        <v>0</v>
      </c>
      <c r="CZ72" s="167">
        <v>0</v>
      </c>
    </row>
    <row r="73" spans="1:104" x14ac:dyDescent="0.2">
      <c r="A73" s="196">
        <v>66</v>
      </c>
      <c r="B73" s="197" t="s">
        <v>217</v>
      </c>
      <c r="C73" s="198" t="s">
        <v>218</v>
      </c>
      <c r="D73" s="199" t="s">
        <v>210</v>
      </c>
      <c r="E73" s="200">
        <v>1</v>
      </c>
      <c r="F73" s="200">
        <v>0</v>
      </c>
      <c r="G73" s="201">
        <f>E73*F73</f>
        <v>0</v>
      </c>
      <c r="O73" s="195">
        <v>2</v>
      </c>
      <c r="AA73" s="167">
        <v>12</v>
      </c>
      <c r="AB73" s="167">
        <v>0</v>
      </c>
      <c r="AC73" s="167">
        <v>6</v>
      </c>
      <c r="AZ73" s="167">
        <v>4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12</v>
      </c>
      <c r="CB73" s="202">
        <v>0</v>
      </c>
      <c r="CZ73" s="167">
        <v>0</v>
      </c>
    </row>
    <row r="74" spans="1:104" x14ac:dyDescent="0.2">
      <c r="A74" s="196">
        <v>67</v>
      </c>
      <c r="B74" s="197" t="s">
        <v>219</v>
      </c>
      <c r="C74" s="198" t="s">
        <v>220</v>
      </c>
      <c r="D74" s="199" t="s">
        <v>210</v>
      </c>
      <c r="E74" s="200">
        <v>5</v>
      </c>
      <c r="F74" s="200">
        <v>0</v>
      </c>
      <c r="G74" s="201">
        <f>E74*F74</f>
        <v>0</v>
      </c>
      <c r="O74" s="195">
        <v>2</v>
      </c>
      <c r="AA74" s="167">
        <v>12</v>
      </c>
      <c r="AB74" s="167">
        <v>0</v>
      </c>
      <c r="AC74" s="167">
        <v>7</v>
      </c>
      <c r="AZ74" s="167">
        <v>4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12</v>
      </c>
      <c r="CB74" s="202">
        <v>0</v>
      </c>
      <c r="CZ74" s="167">
        <v>0</v>
      </c>
    </row>
    <row r="75" spans="1:104" x14ac:dyDescent="0.2">
      <c r="A75" s="196">
        <v>68</v>
      </c>
      <c r="B75" s="197" t="s">
        <v>221</v>
      </c>
      <c r="C75" s="198" t="s">
        <v>222</v>
      </c>
      <c r="D75" s="199" t="s">
        <v>210</v>
      </c>
      <c r="E75" s="200">
        <v>1</v>
      </c>
      <c r="F75" s="200">
        <v>0</v>
      </c>
      <c r="G75" s="201">
        <f>E75*F75</f>
        <v>0</v>
      </c>
      <c r="O75" s="195">
        <v>2</v>
      </c>
      <c r="AA75" s="167">
        <v>12</v>
      </c>
      <c r="AB75" s="167">
        <v>0</v>
      </c>
      <c r="AC75" s="167">
        <v>8</v>
      </c>
      <c r="AZ75" s="167">
        <v>4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12</v>
      </c>
      <c r="CB75" s="202">
        <v>0</v>
      </c>
      <c r="CZ75" s="167">
        <v>0</v>
      </c>
    </row>
    <row r="76" spans="1:104" x14ac:dyDescent="0.2">
      <c r="A76" s="196">
        <v>69</v>
      </c>
      <c r="B76" s="197" t="s">
        <v>223</v>
      </c>
      <c r="C76" s="198" t="s">
        <v>224</v>
      </c>
      <c r="D76" s="199" t="s">
        <v>210</v>
      </c>
      <c r="E76" s="200">
        <v>1</v>
      </c>
      <c r="F76" s="200">
        <v>0</v>
      </c>
      <c r="G76" s="201">
        <f>E76*F76</f>
        <v>0</v>
      </c>
      <c r="O76" s="195">
        <v>2</v>
      </c>
      <c r="AA76" s="167">
        <v>12</v>
      </c>
      <c r="AB76" s="167">
        <v>0</v>
      </c>
      <c r="AC76" s="167">
        <v>9</v>
      </c>
      <c r="AZ76" s="167">
        <v>4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12</v>
      </c>
      <c r="CB76" s="202">
        <v>0</v>
      </c>
      <c r="CZ76" s="167">
        <v>0</v>
      </c>
    </row>
    <row r="77" spans="1:104" x14ac:dyDescent="0.2">
      <c r="A77" s="196">
        <v>70</v>
      </c>
      <c r="B77" s="197" t="s">
        <v>225</v>
      </c>
      <c r="C77" s="198" t="s">
        <v>226</v>
      </c>
      <c r="D77" s="199" t="s">
        <v>210</v>
      </c>
      <c r="E77" s="200">
        <v>1</v>
      </c>
      <c r="F77" s="200">
        <v>0</v>
      </c>
      <c r="G77" s="201">
        <f>E77*F77</f>
        <v>0</v>
      </c>
      <c r="O77" s="195">
        <v>2</v>
      </c>
      <c r="AA77" s="167">
        <v>12</v>
      </c>
      <c r="AB77" s="167">
        <v>0</v>
      </c>
      <c r="AC77" s="167">
        <v>10</v>
      </c>
      <c r="AZ77" s="167">
        <v>4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12</v>
      </c>
      <c r="CB77" s="202">
        <v>0</v>
      </c>
      <c r="CZ77" s="167">
        <v>0</v>
      </c>
    </row>
    <row r="78" spans="1:104" x14ac:dyDescent="0.2">
      <c r="A78" s="196">
        <v>71</v>
      </c>
      <c r="B78" s="197" t="s">
        <v>227</v>
      </c>
      <c r="C78" s="198" t="s">
        <v>228</v>
      </c>
      <c r="D78" s="199" t="s">
        <v>85</v>
      </c>
      <c r="E78" s="200">
        <v>15</v>
      </c>
      <c r="F78" s="200">
        <v>0</v>
      </c>
      <c r="G78" s="201">
        <f>E78*F78</f>
        <v>0</v>
      </c>
      <c r="O78" s="195">
        <v>2</v>
      </c>
      <c r="AA78" s="167">
        <v>3</v>
      </c>
      <c r="AB78" s="167">
        <v>9</v>
      </c>
      <c r="AC78" s="167">
        <v>34111620</v>
      </c>
      <c r="AZ78" s="167">
        <v>3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3</v>
      </c>
      <c r="CB78" s="202">
        <v>9</v>
      </c>
      <c r="CZ78" s="167">
        <v>0</v>
      </c>
    </row>
    <row r="79" spans="1:104" x14ac:dyDescent="0.2">
      <c r="A79" s="196">
        <v>72</v>
      </c>
      <c r="B79" s="197" t="s">
        <v>229</v>
      </c>
      <c r="C79" s="198" t="s">
        <v>230</v>
      </c>
      <c r="D79" s="199" t="s">
        <v>85</v>
      </c>
      <c r="E79" s="200">
        <v>50</v>
      </c>
      <c r="F79" s="200">
        <v>0</v>
      </c>
      <c r="G79" s="201">
        <f>E79*F79</f>
        <v>0</v>
      </c>
      <c r="O79" s="195">
        <v>2</v>
      </c>
      <c r="AA79" s="167">
        <v>3</v>
      </c>
      <c r="AB79" s="167">
        <v>9</v>
      </c>
      <c r="AC79" s="167">
        <v>34121044</v>
      </c>
      <c r="AZ79" s="167">
        <v>3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3</v>
      </c>
      <c r="CB79" s="202">
        <v>9</v>
      </c>
      <c r="CZ79" s="167">
        <v>0</v>
      </c>
    </row>
    <row r="80" spans="1:104" x14ac:dyDescent="0.2">
      <c r="A80" s="196">
        <v>73</v>
      </c>
      <c r="B80" s="197" t="s">
        <v>231</v>
      </c>
      <c r="C80" s="198" t="s">
        <v>232</v>
      </c>
      <c r="D80" s="199" t="s">
        <v>85</v>
      </c>
      <c r="E80" s="200">
        <v>90</v>
      </c>
      <c r="F80" s="200">
        <v>0</v>
      </c>
      <c r="G80" s="201">
        <f>E80*F80</f>
        <v>0</v>
      </c>
      <c r="O80" s="195">
        <v>2</v>
      </c>
      <c r="AA80" s="167">
        <v>3</v>
      </c>
      <c r="AB80" s="167">
        <v>9</v>
      </c>
      <c r="AC80" s="167">
        <v>34141303</v>
      </c>
      <c r="AZ80" s="167">
        <v>3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3</v>
      </c>
      <c r="CB80" s="202">
        <v>9</v>
      </c>
      <c r="CZ80" s="167">
        <v>0</v>
      </c>
    </row>
    <row r="81" spans="1:104" x14ac:dyDescent="0.2">
      <c r="A81" s="196">
        <v>74</v>
      </c>
      <c r="B81" s="197" t="s">
        <v>233</v>
      </c>
      <c r="C81" s="198" t="s">
        <v>234</v>
      </c>
      <c r="D81" s="199" t="s">
        <v>85</v>
      </c>
      <c r="E81" s="200">
        <v>15</v>
      </c>
      <c r="F81" s="200">
        <v>0</v>
      </c>
      <c r="G81" s="201">
        <f>E81*F81</f>
        <v>0</v>
      </c>
      <c r="O81" s="195">
        <v>2</v>
      </c>
      <c r="AA81" s="167">
        <v>3</v>
      </c>
      <c r="AB81" s="167">
        <v>9</v>
      </c>
      <c r="AC81" s="167">
        <v>34142160</v>
      </c>
      <c r="AZ81" s="167">
        <v>3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3</v>
      </c>
      <c r="CB81" s="202">
        <v>9</v>
      </c>
      <c r="CZ81" s="167">
        <v>0</v>
      </c>
    </row>
    <row r="82" spans="1:104" x14ac:dyDescent="0.2">
      <c r="A82" s="196">
        <v>75</v>
      </c>
      <c r="B82" s="197" t="s">
        <v>235</v>
      </c>
      <c r="C82" s="198" t="s">
        <v>236</v>
      </c>
      <c r="D82" s="199" t="s">
        <v>73</v>
      </c>
      <c r="E82" s="200">
        <v>12</v>
      </c>
      <c r="F82" s="200">
        <v>0</v>
      </c>
      <c r="G82" s="201">
        <f>E82*F82</f>
        <v>0</v>
      </c>
      <c r="O82" s="195">
        <v>2</v>
      </c>
      <c r="AA82" s="167">
        <v>3</v>
      </c>
      <c r="AB82" s="167">
        <v>9</v>
      </c>
      <c r="AC82" s="167">
        <v>34711035</v>
      </c>
      <c r="AZ82" s="167">
        <v>3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3</v>
      </c>
      <c r="CB82" s="202">
        <v>9</v>
      </c>
      <c r="CZ82" s="167">
        <v>0</v>
      </c>
    </row>
    <row r="83" spans="1:104" x14ac:dyDescent="0.2">
      <c r="A83" s="196">
        <v>76</v>
      </c>
      <c r="B83" s="197" t="s">
        <v>237</v>
      </c>
      <c r="C83" s="198" t="s">
        <v>238</v>
      </c>
      <c r="D83" s="199" t="s">
        <v>73</v>
      </c>
      <c r="E83" s="200">
        <v>6</v>
      </c>
      <c r="F83" s="200">
        <v>0</v>
      </c>
      <c r="G83" s="201">
        <f>E83*F83</f>
        <v>0</v>
      </c>
      <c r="O83" s="195">
        <v>2</v>
      </c>
      <c r="AA83" s="167">
        <v>3</v>
      </c>
      <c r="AB83" s="167">
        <v>9</v>
      </c>
      <c r="AC83" s="167">
        <v>34711036</v>
      </c>
      <c r="AZ83" s="167">
        <v>3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3</v>
      </c>
      <c r="CB83" s="202">
        <v>9</v>
      </c>
      <c r="CZ83" s="167">
        <v>0</v>
      </c>
    </row>
    <row r="84" spans="1:104" x14ac:dyDescent="0.2">
      <c r="A84" s="203"/>
      <c r="B84" s="204" t="s">
        <v>74</v>
      </c>
      <c r="C84" s="205" t="str">
        <f>CONCATENATE(B7," ",C7)</f>
        <v>M21 Elektromontáže</v>
      </c>
      <c r="D84" s="206"/>
      <c r="E84" s="207"/>
      <c r="F84" s="208"/>
      <c r="G84" s="209">
        <f>SUM(G7:G83)</f>
        <v>0</v>
      </c>
      <c r="O84" s="195">
        <v>4</v>
      </c>
      <c r="BA84" s="210">
        <f>SUM(BA7:BA83)</f>
        <v>0</v>
      </c>
      <c r="BB84" s="210">
        <f>SUM(BB7:BB83)</f>
        <v>0</v>
      </c>
      <c r="BC84" s="210">
        <f>SUM(BC7:BC83)</f>
        <v>0</v>
      </c>
      <c r="BD84" s="210">
        <f>SUM(BD7:BD83)</f>
        <v>0</v>
      </c>
      <c r="BE84" s="210">
        <f>SUM(BE7:BE83)</f>
        <v>0</v>
      </c>
    </row>
    <row r="85" spans="1:104" x14ac:dyDescent="0.2">
      <c r="A85" s="188" t="s">
        <v>72</v>
      </c>
      <c r="B85" s="189" t="s">
        <v>239</v>
      </c>
      <c r="C85" s="190" t="s">
        <v>240</v>
      </c>
      <c r="D85" s="191"/>
      <c r="E85" s="192"/>
      <c r="F85" s="192"/>
      <c r="G85" s="193"/>
      <c r="H85" s="194"/>
      <c r="I85" s="194"/>
      <c r="O85" s="195">
        <v>1</v>
      </c>
    </row>
    <row r="86" spans="1:104" x14ac:dyDescent="0.2">
      <c r="A86" s="196">
        <v>77</v>
      </c>
      <c r="B86" s="197" t="s">
        <v>241</v>
      </c>
      <c r="C86" s="198" t="s">
        <v>242</v>
      </c>
      <c r="D86" s="199" t="s">
        <v>90</v>
      </c>
      <c r="E86" s="200">
        <v>10</v>
      </c>
      <c r="F86" s="200">
        <v>0</v>
      </c>
      <c r="G86" s="201">
        <f>E86*F86</f>
        <v>0</v>
      </c>
      <c r="O86" s="195">
        <v>2</v>
      </c>
      <c r="AA86" s="167">
        <v>1</v>
      </c>
      <c r="AB86" s="167">
        <v>9</v>
      </c>
      <c r="AC86" s="167">
        <v>9</v>
      </c>
      <c r="AZ86" s="167">
        <v>4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</v>
      </c>
      <c r="CB86" s="202">
        <v>9</v>
      </c>
      <c r="CZ86" s="167">
        <v>0</v>
      </c>
    </row>
    <row r="87" spans="1:104" x14ac:dyDescent="0.2">
      <c r="A87" s="196">
        <v>78</v>
      </c>
      <c r="B87" s="197" t="s">
        <v>243</v>
      </c>
      <c r="C87" s="198" t="s">
        <v>244</v>
      </c>
      <c r="D87" s="199" t="s">
        <v>210</v>
      </c>
      <c r="E87" s="200">
        <v>1</v>
      </c>
      <c r="F87" s="200">
        <v>0</v>
      </c>
      <c r="G87" s="201">
        <f>E87*F87</f>
        <v>0</v>
      </c>
      <c r="O87" s="195">
        <v>2</v>
      </c>
      <c r="AA87" s="167">
        <v>1</v>
      </c>
      <c r="AB87" s="167">
        <v>9</v>
      </c>
      <c r="AC87" s="167">
        <v>9</v>
      </c>
      <c r="AZ87" s="167">
        <v>4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</v>
      </c>
      <c r="CB87" s="202">
        <v>9</v>
      </c>
      <c r="CZ87" s="167">
        <v>0</v>
      </c>
    </row>
    <row r="88" spans="1:104" x14ac:dyDescent="0.2">
      <c r="A88" s="196">
        <v>79</v>
      </c>
      <c r="B88" s="197" t="s">
        <v>245</v>
      </c>
      <c r="C88" s="198" t="s">
        <v>246</v>
      </c>
      <c r="D88" s="199" t="s">
        <v>73</v>
      </c>
      <c r="E88" s="200">
        <v>10</v>
      </c>
      <c r="F88" s="200">
        <v>0</v>
      </c>
      <c r="G88" s="201">
        <f>E88*F88</f>
        <v>0</v>
      </c>
      <c r="O88" s="195">
        <v>2</v>
      </c>
      <c r="AA88" s="167">
        <v>3</v>
      </c>
      <c r="AB88" s="167">
        <v>9</v>
      </c>
      <c r="AC88" s="167" t="s">
        <v>245</v>
      </c>
      <c r="AZ88" s="167">
        <v>3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3</v>
      </c>
      <c r="CB88" s="202">
        <v>9</v>
      </c>
      <c r="CZ88" s="167">
        <v>0</v>
      </c>
    </row>
    <row r="89" spans="1:104" x14ac:dyDescent="0.2">
      <c r="A89" s="203"/>
      <c r="B89" s="204" t="s">
        <v>74</v>
      </c>
      <c r="C89" s="205" t="str">
        <f>CONCATENATE(B85," ",C85)</f>
        <v>M22 Montáž sdělovací a zabezp. techniky</v>
      </c>
      <c r="D89" s="206"/>
      <c r="E89" s="207"/>
      <c r="F89" s="208"/>
      <c r="G89" s="209">
        <f>SUM(G85:G88)</f>
        <v>0</v>
      </c>
      <c r="O89" s="195">
        <v>4</v>
      </c>
      <c r="BA89" s="210">
        <f>SUM(BA85:BA88)</f>
        <v>0</v>
      </c>
      <c r="BB89" s="210">
        <f>SUM(BB85:BB88)</f>
        <v>0</v>
      </c>
      <c r="BC89" s="210">
        <f>SUM(BC85:BC88)</f>
        <v>0</v>
      </c>
      <c r="BD89" s="210">
        <f>SUM(BD85:BD88)</f>
        <v>0</v>
      </c>
      <c r="BE89" s="210">
        <f>SUM(BE85:BE88)</f>
        <v>0</v>
      </c>
    </row>
    <row r="90" spans="1:104" x14ac:dyDescent="0.2">
      <c r="E90" s="167"/>
    </row>
    <row r="91" spans="1:104" x14ac:dyDescent="0.2">
      <c r="E91" s="167"/>
    </row>
    <row r="92" spans="1:104" x14ac:dyDescent="0.2">
      <c r="E92" s="167"/>
    </row>
    <row r="93" spans="1:104" x14ac:dyDescent="0.2">
      <c r="E93" s="167"/>
    </row>
    <row r="94" spans="1:104" x14ac:dyDescent="0.2">
      <c r="E94" s="167"/>
    </row>
    <row r="95" spans="1:104" x14ac:dyDescent="0.2">
      <c r="E95" s="167"/>
    </row>
    <row r="96" spans="1:104" x14ac:dyDescent="0.2">
      <c r="E96" s="167"/>
    </row>
    <row r="97" spans="5:5" x14ac:dyDescent="0.2">
      <c r="E97" s="167"/>
    </row>
    <row r="98" spans="5:5" x14ac:dyDescent="0.2">
      <c r="E98" s="167"/>
    </row>
    <row r="99" spans="5:5" x14ac:dyDescent="0.2">
      <c r="E99" s="167"/>
    </row>
    <row r="100" spans="5:5" x14ac:dyDescent="0.2">
      <c r="E100" s="167"/>
    </row>
    <row r="101" spans="5:5" x14ac:dyDescent="0.2">
      <c r="E101" s="167"/>
    </row>
    <row r="102" spans="5:5" x14ac:dyDescent="0.2">
      <c r="E102" s="167"/>
    </row>
    <row r="103" spans="5:5" x14ac:dyDescent="0.2">
      <c r="E103" s="167"/>
    </row>
    <row r="104" spans="5:5" x14ac:dyDescent="0.2">
      <c r="E104" s="167"/>
    </row>
    <row r="105" spans="5:5" x14ac:dyDescent="0.2">
      <c r="E105" s="167"/>
    </row>
    <row r="106" spans="5:5" x14ac:dyDescent="0.2">
      <c r="E106" s="167"/>
    </row>
    <row r="107" spans="5:5" x14ac:dyDescent="0.2">
      <c r="E107" s="167"/>
    </row>
    <row r="108" spans="5:5" x14ac:dyDescent="0.2">
      <c r="E108" s="167"/>
    </row>
    <row r="109" spans="5:5" x14ac:dyDescent="0.2">
      <c r="E109" s="167"/>
    </row>
    <row r="110" spans="5:5" x14ac:dyDescent="0.2">
      <c r="E110" s="167"/>
    </row>
    <row r="111" spans="5:5" x14ac:dyDescent="0.2">
      <c r="E111" s="167"/>
    </row>
    <row r="112" spans="5:5" x14ac:dyDescent="0.2">
      <c r="E112" s="167"/>
    </row>
    <row r="113" spans="1:7" x14ac:dyDescent="0.2">
      <c r="A113" s="211"/>
      <c r="B113" s="211"/>
      <c r="C113" s="211"/>
      <c r="D113" s="211"/>
      <c r="E113" s="211"/>
      <c r="F113" s="211"/>
      <c r="G113" s="211"/>
    </row>
    <row r="114" spans="1:7" x14ac:dyDescent="0.2">
      <c r="A114" s="211"/>
      <c r="B114" s="211"/>
      <c r="C114" s="211"/>
      <c r="D114" s="211"/>
      <c r="E114" s="211"/>
      <c r="F114" s="211"/>
      <c r="G114" s="211"/>
    </row>
    <row r="115" spans="1:7" x14ac:dyDescent="0.2">
      <c r="A115" s="211"/>
      <c r="B115" s="211"/>
      <c r="C115" s="211"/>
      <c r="D115" s="211"/>
      <c r="E115" s="211"/>
      <c r="F115" s="211"/>
      <c r="G115" s="211"/>
    </row>
    <row r="116" spans="1:7" x14ac:dyDescent="0.2">
      <c r="A116" s="211"/>
      <c r="B116" s="211"/>
      <c r="C116" s="211"/>
      <c r="D116" s="211"/>
      <c r="E116" s="211"/>
      <c r="F116" s="211"/>
      <c r="G116" s="211"/>
    </row>
    <row r="117" spans="1:7" x14ac:dyDescent="0.2">
      <c r="E117" s="167"/>
    </row>
    <row r="118" spans="1:7" x14ac:dyDescent="0.2">
      <c r="E118" s="167"/>
    </row>
    <row r="119" spans="1:7" x14ac:dyDescent="0.2">
      <c r="E119" s="167"/>
    </row>
    <row r="120" spans="1:7" x14ac:dyDescent="0.2">
      <c r="E120" s="167"/>
    </row>
    <row r="121" spans="1:7" x14ac:dyDescent="0.2">
      <c r="E121" s="167"/>
    </row>
    <row r="122" spans="1:7" x14ac:dyDescent="0.2">
      <c r="E122" s="167"/>
    </row>
    <row r="123" spans="1:7" x14ac:dyDescent="0.2">
      <c r="E123" s="167"/>
    </row>
    <row r="124" spans="1:7" x14ac:dyDescent="0.2">
      <c r="E124" s="167"/>
    </row>
    <row r="125" spans="1:7" x14ac:dyDescent="0.2">
      <c r="E125" s="167"/>
    </row>
    <row r="126" spans="1:7" x14ac:dyDescent="0.2">
      <c r="E126" s="167"/>
    </row>
    <row r="127" spans="1:7" x14ac:dyDescent="0.2">
      <c r="E127" s="167"/>
    </row>
    <row r="128" spans="1:7" x14ac:dyDescent="0.2">
      <c r="E128" s="167"/>
    </row>
    <row r="129" spans="5:5" x14ac:dyDescent="0.2">
      <c r="E129" s="167"/>
    </row>
    <row r="130" spans="5:5" x14ac:dyDescent="0.2">
      <c r="E130" s="167"/>
    </row>
    <row r="131" spans="5:5" x14ac:dyDescent="0.2">
      <c r="E131" s="167"/>
    </row>
    <row r="132" spans="5:5" x14ac:dyDescent="0.2">
      <c r="E132" s="167"/>
    </row>
    <row r="133" spans="5:5" x14ac:dyDescent="0.2">
      <c r="E133" s="167"/>
    </row>
    <row r="134" spans="5:5" x14ac:dyDescent="0.2">
      <c r="E134" s="167"/>
    </row>
    <row r="135" spans="5:5" x14ac:dyDescent="0.2">
      <c r="E135" s="167"/>
    </row>
    <row r="136" spans="5:5" x14ac:dyDescent="0.2">
      <c r="E136" s="167"/>
    </row>
    <row r="137" spans="5:5" x14ac:dyDescent="0.2">
      <c r="E137" s="167"/>
    </row>
    <row r="138" spans="5:5" x14ac:dyDescent="0.2">
      <c r="E138" s="167"/>
    </row>
    <row r="139" spans="5:5" x14ac:dyDescent="0.2">
      <c r="E139" s="167"/>
    </row>
    <row r="140" spans="5:5" x14ac:dyDescent="0.2">
      <c r="E140" s="167"/>
    </row>
    <row r="141" spans="5:5" x14ac:dyDescent="0.2">
      <c r="E141" s="167"/>
    </row>
    <row r="142" spans="5:5" x14ac:dyDescent="0.2">
      <c r="E142" s="167"/>
    </row>
    <row r="143" spans="5:5" x14ac:dyDescent="0.2">
      <c r="E143" s="167"/>
    </row>
    <row r="144" spans="5:5" x14ac:dyDescent="0.2">
      <c r="E144" s="167"/>
    </row>
    <row r="145" spans="1:7" x14ac:dyDescent="0.2">
      <c r="E145" s="167"/>
    </row>
    <row r="146" spans="1:7" x14ac:dyDescent="0.2">
      <c r="E146" s="167"/>
    </row>
    <row r="147" spans="1:7" x14ac:dyDescent="0.2">
      <c r="E147" s="167"/>
    </row>
    <row r="148" spans="1:7" x14ac:dyDescent="0.2">
      <c r="A148" s="212"/>
      <c r="B148" s="212"/>
    </row>
    <row r="149" spans="1:7" x14ac:dyDescent="0.2">
      <c r="A149" s="211"/>
      <c r="B149" s="211"/>
      <c r="C149" s="214"/>
      <c r="D149" s="214"/>
      <c r="E149" s="215"/>
      <c r="F149" s="214"/>
      <c r="G149" s="216"/>
    </row>
    <row r="150" spans="1:7" x14ac:dyDescent="0.2">
      <c r="A150" s="217"/>
      <c r="B150" s="217"/>
      <c r="C150" s="211"/>
      <c r="D150" s="211"/>
      <c r="E150" s="218"/>
      <c r="F150" s="211"/>
      <c r="G150" s="211"/>
    </row>
    <row r="151" spans="1:7" x14ac:dyDescent="0.2">
      <c r="A151" s="211"/>
      <c r="B151" s="211"/>
      <c r="C151" s="211"/>
      <c r="D151" s="211"/>
      <c r="E151" s="218"/>
      <c r="F151" s="211"/>
      <c r="G151" s="211"/>
    </row>
    <row r="152" spans="1:7" x14ac:dyDescent="0.2">
      <c r="A152" s="211"/>
      <c r="B152" s="211"/>
      <c r="C152" s="211"/>
      <c r="D152" s="211"/>
      <c r="E152" s="218"/>
      <c r="F152" s="211"/>
      <c r="G152" s="211"/>
    </row>
    <row r="153" spans="1:7" x14ac:dyDescent="0.2">
      <c r="A153" s="211"/>
      <c r="B153" s="211"/>
      <c r="C153" s="211"/>
      <c r="D153" s="211"/>
      <c r="E153" s="218"/>
      <c r="F153" s="211"/>
      <c r="G153" s="211"/>
    </row>
    <row r="154" spans="1:7" x14ac:dyDescent="0.2">
      <c r="A154" s="211"/>
      <c r="B154" s="211"/>
      <c r="C154" s="211"/>
      <c r="D154" s="211"/>
      <c r="E154" s="218"/>
      <c r="F154" s="211"/>
      <c r="G154" s="211"/>
    </row>
    <row r="155" spans="1:7" x14ac:dyDescent="0.2">
      <c r="A155" s="211"/>
      <c r="B155" s="211"/>
      <c r="C155" s="211"/>
      <c r="D155" s="211"/>
      <c r="E155" s="218"/>
      <c r="F155" s="211"/>
      <c r="G155" s="211"/>
    </row>
    <row r="156" spans="1:7" x14ac:dyDescent="0.2">
      <c r="A156" s="211"/>
      <c r="B156" s="211"/>
      <c r="C156" s="211"/>
      <c r="D156" s="211"/>
      <c r="E156" s="218"/>
      <c r="F156" s="211"/>
      <c r="G156" s="211"/>
    </row>
    <row r="157" spans="1:7" x14ac:dyDescent="0.2">
      <c r="A157" s="211"/>
      <c r="B157" s="211"/>
      <c r="C157" s="211"/>
      <c r="D157" s="211"/>
      <c r="E157" s="218"/>
      <c r="F157" s="211"/>
      <c r="G157" s="211"/>
    </row>
    <row r="158" spans="1:7" x14ac:dyDescent="0.2">
      <c r="A158" s="211"/>
      <c r="B158" s="211"/>
      <c r="C158" s="211"/>
      <c r="D158" s="211"/>
      <c r="E158" s="218"/>
      <c r="F158" s="211"/>
      <c r="G158" s="211"/>
    </row>
    <row r="159" spans="1:7" x14ac:dyDescent="0.2">
      <c r="A159" s="211"/>
      <c r="B159" s="211"/>
      <c r="C159" s="211"/>
      <c r="D159" s="211"/>
      <c r="E159" s="218"/>
      <c r="F159" s="211"/>
      <c r="G159" s="211"/>
    </row>
    <row r="160" spans="1:7" x14ac:dyDescent="0.2">
      <c r="A160" s="211"/>
      <c r="B160" s="211"/>
      <c r="C160" s="211"/>
      <c r="D160" s="211"/>
      <c r="E160" s="218"/>
      <c r="F160" s="211"/>
      <c r="G160" s="211"/>
    </row>
    <row r="161" spans="1:7" x14ac:dyDescent="0.2">
      <c r="A161" s="211"/>
      <c r="B161" s="211"/>
      <c r="C161" s="211"/>
      <c r="D161" s="211"/>
      <c r="E161" s="218"/>
      <c r="F161" s="211"/>
      <c r="G161" s="211"/>
    </row>
    <row r="162" spans="1:7" x14ac:dyDescent="0.2">
      <c r="A162" s="211"/>
      <c r="B162" s="211"/>
      <c r="C162" s="211"/>
      <c r="D162" s="211"/>
      <c r="E162" s="218"/>
      <c r="F162" s="211"/>
      <c r="G162" s="211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MUMT Moravska Trebova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Štěpařová</dc:creator>
  <cp:lastModifiedBy>Eva Štěpařová</cp:lastModifiedBy>
  <dcterms:created xsi:type="dcterms:W3CDTF">2018-01-24T07:48:32Z</dcterms:created>
  <dcterms:modified xsi:type="dcterms:W3CDTF">2018-01-24T07:49:16Z</dcterms:modified>
</cp:coreProperties>
</file>